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7.xml" ContentType="application/vnd.openxmlformats-officedocument.drawing+xml"/>
  <Override PartName="/xl/worksheets/sheet36.xml" ContentType="application/vnd.openxmlformats-officedocument.spreadsheetml.worksheet+xml"/>
  <Override PartName="/xl/drawings/drawing8.xml" ContentType="application/vnd.openxmlformats-officedocument.drawing+xml"/>
  <Override PartName="/xl/worksheets/sheet37.xml" ContentType="application/vnd.openxmlformats-officedocument.spreadsheetml.worksheet+xml"/>
  <Override PartName="/xl/drawings/drawing9.xml" ContentType="application/vnd.openxmlformats-officedocument.drawing+xml"/>
  <Override PartName="/xl/worksheets/sheet38.xml" ContentType="application/vnd.openxmlformats-officedocument.spreadsheetml.worksheet+xml"/>
  <Override PartName="/xl/drawings/drawing10.xml" ContentType="application/vnd.openxmlformats-officedocument.drawing+xml"/>
  <Override PartName="/xl/worksheets/sheet39.xml" ContentType="application/vnd.openxmlformats-officedocument.spreadsheetml.worksheet+xml"/>
  <Override PartName="/xl/drawings/drawing11.xml" ContentType="application/vnd.openxmlformats-officedocument.drawing+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885" tabRatio="908" firstSheet="2" activeTab="2"/>
  </bookViews>
  <sheets>
    <sheet name="Warranty" sheetId="1" state="hidden" r:id="rId1"/>
    <sheet name="Calculation Tab" sheetId="2" state="hidden" r:id="rId2"/>
    <sheet name="M20R Forestry" sheetId="3" r:id="rId3"/>
    <sheet name="M20R Forestry Track" sheetId="4" r:id="rId4"/>
    <sheet name="2600 " sheetId="5" r:id="rId5"/>
    <sheet name="2600 Track" sheetId="6" r:id="rId6"/>
    <sheet name="3200" sheetId="7" state="hidden" r:id="rId7"/>
    <sheet name="3200 Track" sheetId="8" state="hidden" r:id="rId8"/>
    <sheet name="3400X" sheetId="9" r:id="rId9"/>
    <sheet name="3400XT" sheetId="10" r:id="rId10"/>
    <sheet name="3800" sheetId="11" state="hidden" r:id="rId11"/>
    <sheet name="3800 Track" sheetId="12" state="hidden" r:id="rId12"/>
    <sheet name="3800XL" sheetId="13" state="hidden" r:id="rId13"/>
    <sheet name="3800XL Track" sheetId="14" state="hidden" r:id="rId14"/>
    <sheet name="4600XL " sheetId="15" r:id="rId15"/>
    <sheet name="4600XL Track" sheetId="16" r:id="rId16"/>
    <sheet name="6400XT" sheetId="17" r:id="rId17"/>
    <sheet name="6600 " sheetId="18" r:id="rId18"/>
    <sheet name="6600 Track" sheetId="19" r:id="rId19"/>
    <sheet name="950" sheetId="20" r:id="rId20"/>
    <sheet name="950 Track" sheetId="21" r:id="rId21"/>
    <sheet name="1000" sheetId="22" r:id="rId22"/>
    <sheet name="1000 Track" sheetId="23" r:id="rId23"/>
    <sheet name="1100" sheetId="24" r:id="rId24"/>
    <sheet name="1200XL NCL" sheetId="25" r:id="rId25"/>
    <sheet name="1200XL WCL" sheetId="26" r:id="rId26"/>
    <sheet name="1300B NCL" sheetId="27" r:id="rId27"/>
    <sheet name="1300B Track" sheetId="28" r:id="rId28"/>
    <sheet name="1300B WCL" sheetId="29" r:id="rId29"/>
    <sheet name="1600 " sheetId="30" r:id="rId30"/>
    <sheet name="HT1042" sheetId="31" r:id="rId31"/>
    <sheet name="Attachments" sheetId="32" state="hidden" r:id="rId32"/>
    <sheet name="Belt Conveyor" sheetId="33" r:id="rId33"/>
    <sheet name="6008 Picking Station" sheetId="34" r:id="rId34"/>
    <sheet name="C 260" sheetId="35" r:id="rId35"/>
    <sheet name="T 260" sheetId="36" r:id="rId36"/>
    <sheet name="T 360" sheetId="37" r:id="rId37"/>
    <sheet name="RCT 80" sheetId="38" r:id="rId38"/>
    <sheet name="RCT 150" sheetId="39" r:id="rId39"/>
    <sheet name="Electrical" sheetId="40" r:id="rId40"/>
  </sheets>
  <externalReferences>
    <externalReference r:id="rId43"/>
    <externalReference r:id="rId44"/>
    <externalReference r:id="rId45"/>
  </externalReferences>
  <definedNames>
    <definedName name="models" localSheetId="31">#REF!</definedName>
    <definedName name="models" localSheetId="0">#REF!</definedName>
    <definedName name="models">#REF!</definedName>
    <definedName name="_xlnm.Print_Area" localSheetId="31">'Attachments'!$A$1:$I$44</definedName>
    <definedName name="_xlnm.Print_Area" localSheetId="34">'C 260'!$A$1:$P$45</definedName>
    <definedName name="_xlnm.Print_Area" localSheetId="39">'Electrical'!$A$1:$G$69</definedName>
    <definedName name="_xlnm.Print_Area" localSheetId="38">'RCT 150'!$A$1:$P$28</definedName>
    <definedName name="_xlnm.Print_Area" localSheetId="37">'RCT 80'!$A$1:$P$26</definedName>
    <definedName name="_xlnm.Print_Area" localSheetId="35">'T 260'!$A$1:$P$33</definedName>
    <definedName name="_xlnm.Print_Area" localSheetId="36">'T 360'!$A$1:$P$37</definedName>
    <definedName name="_xlnm.Print_Area" localSheetId="0">'Warranty'!$A$1:$L$44</definedName>
    <definedName name="_xlnm.Print_Titles" localSheetId="21">'1000'!$1:$2</definedName>
    <definedName name="_xlnm.Print_Titles" localSheetId="22">'1000 Track'!$1:$2</definedName>
    <definedName name="_xlnm.Print_Titles" localSheetId="23">'1100'!$1:$2</definedName>
    <definedName name="_xlnm.Print_Titles" localSheetId="24">'1200XL NCL'!$1:$2</definedName>
    <definedName name="_xlnm.Print_Titles" localSheetId="25">'1200XL WCL'!$1:$2</definedName>
    <definedName name="_xlnm.Print_Titles" localSheetId="26">'1300B NCL'!$1:$2</definedName>
    <definedName name="_xlnm.Print_Titles" localSheetId="27">'1300B Track'!$1:$2</definedName>
    <definedName name="_xlnm.Print_Titles" localSheetId="28">'1300B WCL'!$1:$2</definedName>
    <definedName name="_xlnm.Print_Titles" localSheetId="29">'1600 '!$1:$2</definedName>
    <definedName name="_xlnm.Print_Titles" localSheetId="4">'2600 '!$1:$2</definedName>
    <definedName name="_xlnm.Print_Titles" localSheetId="5">'2600 Track'!$1:$2</definedName>
    <definedName name="_xlnm.Print_Titles" localSheetId="6">'3200'!$1:$2</definedName>
    <definedName name="_xlnm.Print_Titles" localSheetId="7">'3200 Track'!$1:$2</definedName>
    <definedName name="_xlnm.Print_Titles" localSheetId="8">'3400X'!$1:$2</definedName>
    <definedName name="_xlnm.Print_Titles" localSheetId="9">'3400XT'!$1:$2</definedName>
    <definedName name="_xlnm.Print_Titles" localSheetId="10">'3800'!$1:$2</definedName>
    <definedName name="_xlnm.Print_Titles" localSheetId="11">'3800 Track'!$1:$2</definedName>
    <definedName name="_xlnm.Print_Titles" localSheetId="12">'3800XL'!$1:$2</definedName>
    <definedName name="_xlnm.Print_Titles" localSheetId="13">'3800XL Track'!$1:$2</definedName>
    <definedName name="_xlnm.Print_Titles" localSheetId="14">'4600XL '!$1:$2</definedName>
    <definedName name="_xlnm.Print_Titles" localSheetId="15">'4600XL Track'!$1:$2</definedName>
    <definedName name="_xlnm.Print_Titles" localSheetId="33">'6008 Picking Station'!$1:$2</definedName>
    <definedName name="_xlnm.Print_Titles" localSheetId="16">'6400XT'!$1:$2</definedName>
    <definedName name="_xlnm.Print_Titles" localSheetId="17">'6600 '!$1:$2</definedName>
    <definedName name="_xlnm.Print_Titles" localSheetId="18">'6600 Track'!$1:$2</definedName>
    <definedName name="_xlnm.Print_Titles" localSheetId="19">'950'!$1:$2</definedName>
    <definedName name="_xlnm.Print_Titles" localSheetId="20">'950 Track'!$1:$2</definedName>
    <definedName name="_xlnm.Print_Titles" localSheetId="32">'Belt Conveyor'!$1:$2</definedName>
    <definedName name="_xlnm.Print_Titles" localSheetId="34">'C 260'!$1:$2</definedName>
    <definedName name="_xlnm.Print_Titles" localSheetId="30">'HT1042'!$1:$2</definedName>
    <definedName name="_xlnm.Print_Titles" localSheetId="2">'M20R Forestry'!$1:$2</definedName>
    <definedName name="_xlnm.Print_Titles" localSheetId="3">'M20R Forestry Track'!$1:$2</definedName>
    <definedName name="_xlnm.Print_Titles" localSheetId="38">'RCT 150'!$1:$2</definedName>
    <definedName name="_xlnm.Print_Titles" localSheetId="37">'RCT 80'!$1:$2</definedName>
    <definedName name="_xlnm.Print_Titles" localSheetId="35">'T 260'!$1:$2</definedName>
    <definedName name="_xlnm.Print_Titles" localSheetId="36">'T 360'!$1:$2</definedName>
    <definedName name="stdpricing" localSheetId="31">#REF!</definedName>
    <definedName name="STDPricing" localSheetId="0">#REF!</definedName>
    <definedName name="STDPricing">#REF!</definedName>
  </definedNames>
  <calcPr fullCalcOnLoad="1"/>
</workbook>
</file>

<file path=xl/sharedStrings.xml><?xml version="1.0" encoding="utf-8"?>
<sst xmlns="http://schemas.openxmlformats.org/spreadsheetml/2006/main" count="1860" uniqueCount="484">
  <si>
    <t>EQUIPMENT AND OPTIONS</t>
  </si>
  <si>
    <t>STANDARD UNIT:</t>
  </si>
  <si>
    <t>♣</t>
  </si>
  <si>
    <t>OPTIONAL EQUIPMENT:</t>
  </si>
  <si>
    <t xml:space="preserve"> </t>
  </si>
  <si>
    <t>STANDARD</t>
  </si>
  <si>
    <t>Remote control with a tethered remote back-up system</t>
  </si>
  <si>
    <t>Twin Disc 318 dry clutch (rated 501-HP to 1050-HP)</t>
  </si>
  <si>
    <t>Light package</t>
  </si>
  <si>
    <t>Tandem-axle trailer with fifth wheel towing arrangement</t>
  </si>
  <si>
    <t>M.I.C.S. (Morbark Integrated Control System) located in the instrument panel</t>
  </si>
  <si>
    <t>Tri-axle trailer with fifth wheel towing arrangement</t>
  </si>
  <si>
    <t>Hammermill system complete with hammers and inserts</t>
  </si>
  <si>
    <t>Variable speed infeed system consists of one (1) top compression feed roll and live floor</t>
  </si>
  <si>
    <t>Hammermill drive includes all belts, sheaves, bushings and shields</t>
  </si>
  <si>
    <t>Discharge system consisting of (1) continuous belt</t>
  </si>
  <si>
    <t>Dust suppression system</t>
  </si>
  <si>
    <t>Manually operated debris containment door</t>
  </si>
  <si>
    <t>Magnetized end pulley for discharge conveyor</t>
  </si>
  <si>
    <t>Pintle hitch, dual axle, folding conveyor with 15' 6" loading height</t>
  </si>
  <si>
    <t>12 Knife chipper drum in addition to standard hammermill</t>
  </si>
  <si>
    <t>Discharge system consisting of a horizontal belt discharging onto a stacking conveyor belt</t>
  </si>
  <si>
    <t>Tandem-axle trailer with adjustable fifth wheel towing arrangement</t>
  </si>
  <si>
    <t>Hydraulically operated debris containment door</t>
  </si>
  <si>
    <t>Hydraulic rod puller</t>
  </si>
  <si>
    <t>12-Knife chipper drum in addition to standard hammermill</t>
  </si>
  <si>
    <t>16-Knife chipper drum in addition to standard hammermill</t>
  </si>
  <si>
    <t>Tri-axle trailer with adjustable fifth wheel towing arrangement</t>
  </si>
  <si>
    <t>Discharge system consisting of dual augers discharging onto a stacking conveyor belt</t>
  </si>
  <si>
    <t>Dual axle trailer with pintle hitch towing arrangement</t>
  </si>
  <si>
    <t>Tub cover for debris containment</t>
  </si>
  <si>
    <t>Fifth wheel towing arrangement with single axle</t>
  </si>
  <si>
    <t>15' Discharge conveyor</t>
  </si>
  <si>
    <t>1/3 Tub cover</t>
  </si>
  <si>
    <t>Dual tub slide tray assembly</t>
  </si>
  <si>
    <t>Pintle hitch towing arrangement with dual axles</t>
  </si>
  <si>
    <t>Dual axles with fifth wheel towing arrangement</t>
  </si>
  <si>
    <t>Saylor-Beall air compressor with 11-HP Honda motor</t>
  </si>
  <si>
    <t>12' diameter tub flare</t>
  </si>
  <si>
    <t>13' Diameter tub flare with flat sides to maintain an 11' 11" width</t>
  </si>
  <si>
    <t>14' Diameter tub flare with flat sides to maintain an 11' 11" width</t>
  </si>
  <si>
    <t>Hydraulic rod pusher</t>
  </si>
  <si>
    <t>Power pack auxiliary pump to operate rod pusher, tub fold, conveyor fold and stabilizers without starting the engine</t>
  </si>
  <si>
    <t>Live floor equipped with slat chain in lieu of manually operated debris containment door</t>
  </si>
  <si>
    <t>14-Knife chipper drum in addition to standard hammermill</t>
  </si>
  <si>
    <t>Remote control</t>
  </si>
  <si>
    <t xml:space="preserve">Remote control </t>
  </si>
  <si>
    <t>Option not listed above</t>
  </si>
  <si>
    <t>20” chipping capacity</t>
  </si>
  <si>
    <t>Reversing automatic feed system</t>
  </si>
  <si>
    <t>Electronic three position flow control</t>
  </si>
  <si>
    <t>4" x 4" grate system</t>
  </si>
  <si>
    <t>Machines:</t>
  </si>
  <si>
    <t>Engines:</t>
  </si>
  <si>
    <t>Caterpillar Engines:</t>
  </si>
  <si>
    <t>John Deere Engines:</t>
  </si>
  <si>
    <t>Cummins Engines:</t>
  </si>
  <si>
    <t>Model QSM11, QSX15, QSK19, QST30</t>
  </si>
  <si>
    <t>CUMMINS BASE WARRANTY ONE (1) YEAR UNLIMITED HOURS OR TWO (2) YEARS/2,000 HOURS  – WHICHEVER COMES FIRST AND A THIRD YEAR/10,000 HOURS MAXIMUM - WHICHEVER COMES FIRST LIMITED WARRANTY ON MAJOR COMPONENTS</t>
  </si>
  <si>
    <t>CUMMINS BASE WARRANTY FIVE (5) YEARS/2,000 HOURS MAXIMUM; WHICHEVER COMES FIRST (SEE CUMMINS OWNER'S MANUAL FOR DETAILS)</t>
  </si>
  <si>
    <t>NOTE:  Extended Service Coverage is available – contact factory for pricing.</t>
  </si>
  <si>
    <t>Industrial Warranty</t>
  </si>
  <si>
    <t>&gt;</t>
  </si>
  <si>
    <t>Percentage Deducted</t>
  </si>
  <si>
    <t>Freight Amount To Add</t>
  </si>
  <si>
    <t>Tab</t>
  </si>
  <si>
    <t>M20R Forestry</t>
  </si>
  <si>
    <t>3800XL</t>
  </si>
  <si>
    <t>4600XL</t>
  </si>
  <si>
    <t>1200XL</t>
  </si>
  <si>
    <t>Bid Name</t>
  </si>
  <si>
    <t xml:space="preserve">Low-level hydraulic oil tank warning/shut-down </t>
  </si>
  <si>
    <t>Single axle trailer with combination pintle hitch/fifth wheel towing arrangement</t>
  </si>
  <si>
    <t>Tandem-axle trailer</t>
  </si>
  <si>
    <t>Model 250 Knuckleboom loader with 30" Tarantula grapple, 360° turn motor and stationary operator's cab in lieu of remote control</t>
  </si>
  <si>
    <t>Dollar Amount To Standard</t>
  </si>
  <si>
    <t>Dollar Amount To Final</t>
  </si>
  <si>
    <t>312B Caterpillar Undercarriage with 20" (500 mm) grouser pads</t>
  </si>
  <si>
    <t>One set of grates (specify grate size)</t>
  </si>
  <si>
    <t>*ALL PANEL PRICING INCLUDES STARTUP</t>
  </si>
  <si>
    <t xml:space="preserve">**PLEASE CALL FACTORY FOR OTHER VOLTAGE OPTIONS AND PRICING </t>
  </si>
  <si>
    <t>440/460/480</t>
  </si>
  <si>
    <t>Configuration:</t>
  </si>
  <si>
    <t>Motor Price:</t>
  </si>
  <si>
    <t>Panel Price:</t>
  </si>
  <si>
    <t>VFD Price:</t>
  </si>
  <si>
    <t>(1) 500-HP and (1) 100-HP</t>
  </si>
  <si>
    <t>(2) 300-HP and (1) 150-HP</t>
  </si>
  <si>
    <t xml:space="preserve">(2) 500-HP and (1) 150-HP </t>
  </si>
  <si>
    <t>Tubs:</t>
  </si>
  <si>
    <t>(1) 200-HP</t>
  </si>
  <si>
    <t>(1) 400-HP and (1) 75-HP</t>
  </si>
  <si>
    <t>(1) 500-HP and (1)75-HP</t>
  </si>
  <si>
    <t>(1) 600-HP and (1) 100-HP</t>
  </si>
  <si>
    <t>1200XL WCL</t>
  </si>
  <si>
    <t>(1) 600-HP and (1) 150-HP</t>
  </si>
  <si>
    <t>(2) 400-HP and (1) 150-HP</t>
  </si>
  <si>
    <t>1200XL NCL</t>
  </si>
  <si>
    <t>1300B WCL</t>
  </si>
  <si>
    <t>(2) 500-HP and (1) 150-HP</t>
  </si>
  <si>
    <t>1300B NCL</t>
  </si>
  <si>
    <t>(2) 400-HP and (1) 100-HP</t>
  </si>
  <si>
    <t>(2) 500-HP and (1) 100-HP</t>
  </si>
  <si>
    <t xml:space="preserve">(2) 500-HP and (1) 200-HP </t>
  </si>
  <si>
    <t>(2) 600-HP and (1) 200-HP</t>
  </si>
  <si>
    <t>30/36 NCL&amp;WCL</t>
  </si>
  <si>
    <t>(1) 500-HP and (1) 75-HP</t>
  </si>
  <si>
    <t>40/36 NCL&amp;WCL</t>
  </si>
  <si>
    <t>50/48 WCL</t>
  </si>
  <si>
    <t>(2) 400-HP and (1) 200-HP</t>
  </si>
  <si>
    <t>(2) 500-HP and (1) 200-HP</t>
  </si>
  <si>
    <t>50/48 NCL</t>
  </si>
  <si>
    <t>(2) 400-HP and (1) 125-HP</t>
  </si>
  <si>
    <t>(2) 500-HP and (1) 125-HP</t>
  </si>
  <si>
    <t>Chips:</t>
  </si>
  <si>
    <t>30WCL</t>
  </si>
  <si>
    <t>(2) 400-HP and (1) 300-HP</t>
  </si>
  <si>
    <t>(2) 500-HP and (1) 300-HP</t>
  </si>
  <si>
    <t>30NCL</t>
  </si>
  <si>
    <t>23WCL</t>
  </si>
  <si>
    <t>23NCL</t>
  </si>
  <si>
    <t>(2) 300-HP and (1) 100-HP</t>
  </si>
  <si>
    <t>Flails:</t>
  </si>
  <si>
    <t>2455 (2) Flail NCL</t>
  </si>
  <si>
    <t>(2) 200-HP</t>
  </si>
  <si>
    <t>2455 (3) Flail NCL</t>
  </si>
  <si>
    <t>(2) 300-HP</t>
  </si>
  <si>
    <t>2455 (2) Flail WCL</t>
  </si>
  <si>
    <t>(2) 200-HP and (1) 100-HP</t>
  </si>
  <si>
    <t>2455 (3) Flail WCL</t>
  </si>
  <si>
    <t>2355 (3) Flail WCL</t>
  </si>
  <si>
    <t>(3) 400-HP and (1) 300-HP</t>
  </si>
  <si>
    <t>TBD</t>
  </si>
  <si>
    <t>2755 (3) Flail WCL</t>
  </si>
  <si>
    <t xml:space="preserve">36" diameter x 33 3/8" Advantage 3 drum, with six (6) babbited knives and removable knife holders    
</t>
  </si>
  <si>
    <t>NOTE: There is a limited supply of Tier 4i engines.  Please contact your Factory Representative for availability.</t>
  </si>
  <si>
    <t>Caterpillar C15, Tier 4F engine, 540-HP</t>
  </si>
  <si>
    <t>Floating deflect plate in yoke</t>
  </si>
  <si>
    <t xml:space="preserve">Dust supression system </t>
  </si>
  <si>
    <t>Caterpillar C7.1L, Tier 4F engine, 202-HP with SP211 clutch and Brunel Torque Limiter</t>
  </si>
  <si>
    <t>Fixed feed hopper with an opening of 7' 3" wide x 11' 3" long</t>
  </si>
  <si>
    <t>High torque, 10' x 42" rotor with a speed range from 0 to 40 RPM</t>
  </si>
  <si>
    <t>Rotor tube covered with 3/8" AR400 wear plates</t>
  </si>
  <si>
    <t>Adjustable anvil door allows for 6 positions, allowing end user to adjust to meet end product needs</t>
  </si>
  <si>
    <t>Discharge system consisting of an aggregate belly belt conveyor</t>
  </si>
  <si>
    <t>184 Gallon fuel tank with electric fuel gauge to notify when fuel is low</t>
  </si>
  <si>
    <t>200 Gallon hydraulic tank with (2) 10 micron in tank filters to pre-filter all hydraulic oil fluid as it is added</t>
  </si>
  <si>
    <t>26 Gallon lube tank to supply continuous fluid to final drives</t>
  </si>
  <si>
    <t>Both hydraulic tank and lube tank have low oil shut down sensors</t>
  </si>
  <si>
    <t>Heavy duty I-beam frame with Tri-axle 67,500# air ride suspension, fifth wheel towing arrangement and front hydraulic stabilizers</t>
  </si>
  <si>
    <t>Heavy duty I-beam frame set up for tracks</t>
  </si>
  <si>
    <t>CHASSIS OPTION (SELECT ONE):</t>
  </si>
  <si>
    <t>(6) Super Single tires with aluminum rims</t>
  </si>
  <si>
    <t>(12) 16-ply radial tires with steel rims</t>
  </si>
  <si>
    <t>Strickland Undercarriage with triple grouser pads</t>
  </si>
  <si>
    <r>
      <t xml:space="preserve">POWER OPTION </t>
    </r>
    <r>
      <rPr>
        <b/>
        <i/>
        <sz val="10"/>
        <rFont val="Arial"/>
        <family val="2"/>
      </rPr>
      <t>(SELECT ONE)</t>
    </r>
    <r>
      <rPr>
        <b/>
        <sz val="10"/>
        <rFont val="Arial"/>
        <family val="2"/>
      </rPr>
      <t>: All engine options include automatic reversing fan and gear box</t>
    </r>
  </si>
  <si>
    <t>Caterpillar C15, Tier 4F engine, 540-HP (for Track machine)</t>
  </si>
  <si>
    <t>DISCHARGE OPTION (SELECT ONE):</t>
  </si>
  <si>
    <t>48" x 25' 6" Stacking conveyor with hydraulic fold for transport, magnetized end pulley and magnetic cross belt</t>
  </si>
  <si>
    <t xml:space="preserve">48" x 25' 6" Stacking conveyor with hydraulic fold for transport and magnetized end pulley </t>
  </si>
  <si>
    <t>48" x 25' 6" Stacking conveyor with hydraulic fold for transport and magnetic cross belt</t>
  </si>
  <si>
    <t>48" x 25' 6" Stacking conveyor with hydraulic fold for transport</t>
  </si>
  <si>
    <t>“V” shaped hammer pattern consisting of (30) heat treated holders/hammers</t>
  </si>
  <si>
    <t>Breaker inserts, heavy duty rakers and counter knives with plate hooks</t>
  </si>
  <si>
    <t>Green waste inserts, heavy duty rakers and counter knives with plate hooks</t>
  </si>
  <si>
    <t>Cutting knives, heavy duty rakers and counter knives</t>
  </si>
  <si>
    <t>Spiral shaped hammer pattern consisting of (20) heat treated holders/hammers</t>
  </si>
  <si>
    <t>HT1042</t>
  </si>
  <si>
    <t>Effective Date &gt;</t>
  </si>
  <si>
    <r>
      <t xml:space="preserve">Wireless remote control </t>
    </r>
    <r>
      <rPr>
        <sz val="10"/>
        <rFont val="Arial"/>
        <family val="2"/>
      </rPr>
      <t>with tethered back-up system</t>
    </r>
  </si>
  <si>
    <t>Hydraulic feed wheel compression system with bed chain and feed system stop switch located at the infeed</t>
  </si>
  <si>
    <t xml:space="preserve">Directional flow discharge system </t>
  </si>
  <si>
    <t>Skidder grab attachment, adjustable hitch plate with 3" pintle ring</t>
  </si>
  <si>
    <t>20,000# Torflex tandem axle suspension, electric brakes and break-away actuator</t>
  </si>
  <si>
    <t>Hydraulic front stabilizer and dual rear stabilizers</t>
  </si>
  <si>
    <t>PT Tech HPTO14FX hydraulic clutch (rated 400-HP to 765-HP) and 2-way brake release</t>
  </si>
  <si>
    <t xml:space="preserve">320L Caterpillar undercarriage </t>
  </si>
  <si>
    <t>PT Tech HPTO15 hydraulic clutch (rated 766-HP to 1125-HP) and 2-way brake release</t>
  </si>
  <si>
    <t xml:space="preserve">NS38 Strickland undercarriage </t>
  </si>
  <si>
    <t xml:space="preserve">SS40 Strickland undercarriage </t>
  </si>
  <si>
    <t xml:space="preserve">312B Caterpillar undercarriage </t>
  </si>
  <si>
    <t>Caterpillar C18, Tier II engine, 765-HP, automatic reversing fan and externally adjustable torque limiter</t>
  </si>
  <si>
    <t>ALTERNATIVE ENGINE OPTION (SELECT ONLY IF CHOOSING OTHER THAN STANDARD OPTION LISTED ABOVE):</t>
  </si>
  <si>
    <t>Caterpillar C15, Tier 4F engine, 540-HP, automatic reversing fan and externally adjustable torque limiter</t>
  </si>
  <si>
    <t>Caterpillar C18, Tier 4F engine, 755-HP, automatic reversing fan and externally adjustable torque limiter</t>
  </si>
  <si>
    <t xml:space="preserve">ALTERNATIVE CLUTCH OPTION (SELECT ONLY IF CHOOSING OTHER THAN STANDARD OPTION LISTED ABOVE): </t>
  </si>
  <si>
    <t>NS38 Strickland undercarriage</t>
  </si>
  <si>
    <t>320L Caterpillar undercarriage with double grousers</t>
  </si>
  <si>
    <r>
      <t xml:space="preserve">STANDARD UNIT:   </t>
    </r>
    <r>
      <rPr>
        <b/>
        <i/>
        <sz val="10"/>
        <rFont val="Arial"/>
        <family val="2"/>
      </rPr>
      <t xml:space="preserve">  NOTE: Machine is over 8'6"</t>
    </r>
  </si>
  <si>
    <t xml:space="preserve">PT Tech HPTO14FX hydraulic clutch (rated 400-HP to 765-HP) and 2-way brake release </t>
  </si>
  <si>
    <t>ALTERNATIVE ENGINE OPTIONS (SELECT ONLY IF CHOOSING OTHER THAN STANDARD OPTION LISTED ABOVE):</t>
  </si>
  <si>
    <t>Variable speed infeed system consists of one (1) top compression feed roll and live floor with hydraulically operated folding infeed extention</t>
  </si>
  <si>
    <t>NOTE: Track units are equipped with hydraulically operated folding infeed extension</t>
  </si>
  <si>
    <t>Caterpillar C18, Tier II engine, 765-HP and automatic reversing fan and externally adjustable torque limiter</t>
  </si>
  <si>
    <t>Caterpillar C18, Tier 4F engine, 755-HP and automatic reversing fan and externally adjustable torque limiter</t>
  </si>
  <si>
    <t>Caterpillar C27, Tier II engine, 875-HP and automatic reversing fan and externally adjustable torque limiter</t>
  </si>
  <si>
    <t>Caterpillar C27, Tier 4F engine, 875-HP and automatic reversing fan and externally adjustable torque limiter</t>
  </si>
  <si>
    <t xml:space="preserve">CLUTCH OPTION (SELECT ONLY IF CHOOSING OTHER THAN STANDARD OPTION LISTED ABOVE): </t>
  </si>
  <si>
    <t>Caterpillar C27, Tier 4F engine, 1050-HP and automatic reversing fan and externally adjustable torque limiter</t>
  </si>
  <si>
    <t xml:space="preserve">325L Caterpillar undercarriage </t>
  </si>
  <si>
    <r>
      <t xml:space="preserve">OPTIONAL EQUIPMENT:    </t>
    </r>
    <r>
      <rPr>
        <b/>
        <i/>
        <sz val="10"/>
        <rFont val="Arial"/>
        <family val="2"/>
      </rPr>
      <t>NOTE: Track units are equipped with hydraulically operated folding infeed extension</t>
    </r>
  </si>
  <si>
    <t>Hydraulically operated debris containment door and folding infeed extension</t>
  </si>
  <si>
    <t>NOTE: Dual axle arrangement required with power options 540-HP and above</t>
  </si>
  <si>
    <t>Model 350 Knuckleboom loader with 36" Tarantula grapple, 360° turn motor and stationary operator's cab</t>
  </si>
  <si>
    <t>Hydraulic outriggers</t>
  </si>
  <si>
    <t>PT Tech PTT-517A-0 hydraulic clutch and 2-way brake release</t>
  </si>
  <si>
    <t>Caterpillar C27, Tier 4F engine, 1050-HP, automatic reversing fan and Brunel break-away torque limiter</t>
  </si>
  <si>
    <t>Model 400 Knuckleboom loader with 36" Tarantula grapple, 360° turn motor and stationary operator's cab</t>
  </si>
  <si>
    <t>PT Tech PTT-517B-0 hydraulic clutch and 2-way brake release</t>
  </si>
  <si>
    <t>Caterpillar C32, Tier 4F engine, 1200-HP, automatic reversing fan and Brunel break-away torque limiter</t>
  </si>
  <si>
    <t>SELECT ONE</t>
  </si>
  <si>
    <r>
      <t xml:space="preserve">HAMMER PATTERN OPTION (SELECT ONE FROM EITHER V SHAPED </t>
    </r>
    <r>
      <rPr>
        <b/>
        <sz val="11"/>
        <rFont val="Arial"/>
        <family val="2"/>
      </rPr>
      <t>OR</t>
    </r>
    <r>
      <rPr>
        <b/>
        <sz val="10"/>
        <rFont val="Arial"/>
        <family val="2"/>
      </rPr>
      <t xml:space="preserve"> SPIRAL SHAPED): </t>
    </r>
  </si>
  <si>
    <t>MORBARK BRUSH RAKE</t>
  </si>
  <si>
    <t>STANDARD EQUIPMENT:</t>
  </si>
  <si>
    <t>-</t>
  </si>
  <si>
    <t>77" Wide x 78" Long Base</t>
  </si>
  <si>
    <t>11 Tines constructed of high tensile alloy steel</t>
  </si>
  <si>
    <t>77" Maximum clamp opening</t>
  </si>
  <si>
    <t>3,500 lbs. total weight</t>
  </si>
  <si>
    <t>FACTORY BASE PRICE:</t>
  </si>
  <si>
    <t>No option</t>
  </si>
  <si>
    <t>FACTORY PRICING</t>
  </si>
  <si>
    <t>13 Tines in lieu of 11 tines</t>
  </si>
  <si>
    <t>MORBARK 40 TALON SHEAR</t>
  </si>
  <si>
    <t>40" Opening (Approximate, actual opening will depend on carrier)</t>
  </si>
  <si>
    <t>Designed for 30,000 to 55,000 lb. weight class excavators</t>
  </si>
  <si>
    <t>MORBARK 60 TALON SHEAR</t>
  </si>
  <si>
    <t>60" Opening (Approximate, actual opening will depend on carrier)</t>
  </si>
  <si>
    <t>Designed for 55,000 to 80,000 lb. weight class excavators</t>
  </si>
  <si>
    <t>Hydraulic requirements are 30 to 50 Gallons per minute up to 3,500 PSI with a 4-way, closed center spool valve with individual port reliefs</t>
  </si>
  <si>
    <t>Morbark in-line port reliefs with necessary hosing</t>
  </si>
  <si>
    <t>MORBARK 60 MOR-BITE GRAPPLE</t>
  </si>
  <si>
    <t>60" Bypass grapple with 360 degree continuous rotation</t>
  </si>
  <si>
    <t>Designed for 40,000 to 80,000 lb. weight class excavators</t>
  </si>
  <si>
    <t>Hydraulic requirements are 9 Gallons per minute up to 3,500 PSI with a 4-way, closed center spool valve with individual port reliefs (Cross line relief provided)</t>
  </si>
  <si>
    <t>Final Mounting assembly required on-site</t>
  </si>
  <si>
    <t>Contact factory for dimensional requirements and mounting options</t>
  </si>
  <si>
    <t>**Hydraulic Power Pack is required for all electric units</t>
  </si>
  <si>
    <t>Wood Hogs:</t>
  </si>
  <si>
    <t>MACHINE EXTENDED WARRANTY CALCULATOR</t>
  </si>
  <si>
    <t>Machine Retail Price Before Discount (Enter below)</t>
  </si>
  <si>
    <t>Full 1-year/3000 hr</t>
  </si>
  <si>
    <t>Full 2-year/3000 hr</t>
  </si>
  <si>
    <t>Full 3-year/3000 hr</t>
  </si>
  <si>
    <t>*Enter calculated amount to the Non-Discounted Item section on the machine tab</t>
  </si>
  <si>
    <t>Model “C” engines with exception to the C9.3 model for the M20R Forestry</t>
  </si>
  <si>
    <t>CATERPILLAR STANDARD WARRANTY FOR “C7 – C32” IS FOR (2) YEARS OR 3,000 HOURS, WHICHEVER OCCURS FIRST (WITH THE FIRST YEAR BEING UNLIMITED HOURS) AND A (3) YEAR LIMITED WARRANTY ON MAJOR COMPONENTS</t>
  </si>
  <si>
    <t>Model C9.3 for the M20R Forestry ONLY</t>
  </si>
  <si>
    <t>CATERPILLAR BASE WARRANTY COVERAGE TWO (2) YEARS/3,000 HOURS WITH CATERPILLAR SILVER ESC EXTENDED WARRANTY COVERAGE TO FIVE (5) YEARS/3,000 HOURS MAXIMUM – WHICHEVER COMES FIRST (SEE CATERPILLAR ENGINE MANUAL FOR COVERAGE DETAILS)</t>
  </si>
  <si>
    <t>Model 4045TF, 6068HF, 6090HF, 6135HF - (T4i &amp; T4F)</t>
  </si>
  <si>
    <t>JOHN DEERE BASE WARRANTY FIVE (5) YEARS OR 3,000 HOURS</t>
  </si>
  <si>
    <t>Parts Kit Standard: Approximately one year supply of the following Inserts (120) Nuts (240) Bolts (240) Hammers (4) Hammer Rods (2) Grates (1) Grate Rotor Deflector (1)</t>
  </si>
  <si>
    <t>Parts Kit Premium: Approximately one year supply of the following Inserts (270) Nuts (540) Bolts (540) Hammers (4) Hammer Rods (2) Grates (2) Grate Rotor Deflector (2)</t>
  </si>
  <si>
    <t xml:space="preserve">Parts Kit Standard: Approximate 1 year supply of the following Inserts (270) Nuts (540) Bolts (540) Hammers (18) Hammer Rods (8) Anvil (2) Bolts (38) Washers (38) Grates (4) Deflect Assy., Rotor Front (1) Deflect Assy., Rotor Rear (1) Top Wear Plate (1) Horseshoe Wear Plate (2) Bolts (14) Washers (14) </t>
  </si>
  <si>
    <t xml:space="preserve">Parts Kit Premium: Approximate 1 year supply of the following Inserts (360) Nuts (720) Bolts (720) Hammers (18) Hammer Rods (8) Anvil (2) Bolts (38) Washers (38) Grates (6) Deflect Assy., Rotor Front (1) Deflect Assy., Rotor Rear (1) Top Wear Plate (1) Horseshoe Wear Plate (2) Bolts (14) Washers (14) </t>
  </si>
  <si>
    <t xml:space="preserve">Parts Kit Standard: Approximate 1 year supply of the folowing, Inserts (270) Nuts (540) Bolts (540) Hammers (6) Hammer Rods (8) Anvil (1) Anvil (1) Bolts (8) Washers (8) Nuts (8) Grates (4) Front Rotor Deflector (1) Rear Rotor Deflector (1) 1/2 Top Wear Plate (1) 1/2 Top Wear Plate (1) Horseshoe Wear Plate (2) Bottom Horseshoe (2) Bolts (20) Washers (20) Bolts(20) Nuts(20) Bolt (4) Bolt (8) Washer (12) Bolt(14) Washer(14) </t>
  </si>
  <si>
    <t xml:space="preserve">Parts Kit Premium: Approximate 1 year supply of the following, Inserts (540) Nuts (1080) Bolts (1080) Hammers (8) Hammer Rods (8) Anvil (1) Anvil (1) Bolts (8) Washers (8) Nuts (8) Grates (6) Front Rotor Deflector (1) Rear Rotor Deflector (1) 1/2 Top Wear Plate (1) 1/2 Top Wear Plate (1) Horseshoe Wear Plate (2) Bottom Horseshoe (2) Bolts (20) Washers (20) Bolts(20) Nuts(20) Bolt (4) Bolt (8) Washer (12) Bolt(14) Washer(14) </t>
  </si>
  <si>
    <t xml:space="preserve">Spare Parts Kit Premium: Approximately one year supply of the following Inserts (540) Nuts (1080) Bolts (1080) Hammers (18) Hammer Rods (8) Anvil (1) Bolts (4) Washers (8) Nuts (4) Jam Nut (4) Grates (8) Wear Plate (2) Bolt (26) Washers (26) Wear Plate Top (1) Bolt (18) Washers (18) Top Wear Plate (1) Bottom Wear Plate (2) </t>
  </si>
  <si>
    <t xml:space="preserve">Spare Parts Kit Standard: Approximately one year supply of the following Inserts (360) Nuts (720) Bolts (720) Hammers (6) Hammer Rods (8) Anvil (1) Bolts (4) Washers (8) Nuts (4) Jam Nut (4) Grates (8) Wear Plate (2) Bolt (26) Washers (26) Wear Plate Top (1) Bolt (18) Washers (18) Top Wear Plate (1) Bottom Wear Plate (2) </t>
  </si>
  <si>
    <t>Spare Parts Percentage</t>
  </si>
  <si>
    <t>Parts Kit: Approximately one year supply of the following: Knives 48, Bolts 96, Holders 6, Anvil 1, Bolts 2, Bolts 6, Washers 8, Hydraulic Filters 3</t>
  </si>
  <si>
    <t>Parts Premium Kit : Approximately one year supply of the following: Inserts 360, Nuts 720, Bolts 720, Hammers 22, Hammer Rods 8, Anvil 1, Bolts 4, Washers 8, Nuts 8, Grates 4, Road Side Rotor Deflect 1, Curb Side Rotor deflect 1</t>
  </si>
  <si>
    <t>Parts Standard Kit : Approximately one year supply of the following: Inserts 240, Nuts 480, Bolts 480, Hammers 10, Hammer Rods 4, Anvil 1, Bolts 4, Washers 8, Nuts 8, Grates 2, Road Side Rotor Deflect 1, Curb Side Rotor deflect 1</t>
  </si>
  <si>
    <t>Parts Premium Kit : Approximately one year supply of the following: Inserts 450, Nuts 900, Bolts 900, Hammers 18, Hammer Rods 8, Anvil 1, Bolts 4, Washers 8, Nuts 8, Grates 6, Wear Plate LS Top 1, Wear Plate Bottom 2, Wear Plate RS Top 1, Wear Plate Center 2</t>
  </si>
  <si>
    <t>Parts Standard Kit : Approximately one year supply of the following: Inserts 270, Nuts 540, Bolts 540, Hammers 18, Hammer Rods 8, Anvil 1, Bolts 4, Washers 8, Nuts 8, Grates 6, Wear Plate LS Top 1, Wear Plate Bottom 2, Wear Plate RS Top 1, Wear Plate Center 2</t>
  </si>
  <si>
    <t>Parts Kit Standard: Approximately one year supply of the following: Inserts 270, Bolts 540, Nuts 540, Rods 2, Hammers 6, Rakers 2, Anvil 1, Bolts 4, Washers 8, Nuts 8, Grates (5"Hex) 6</t>
  </si>
  <si>
    <t xml:space="preserve">STANDARD UNIT:                                             </t>
  </si>
  <si>
    <t>Parts Kit Premium: Approximately one year supply of the following: Inserts 450, Bolts 900, Nuts 900, Rods 2, Hammers 18, Rakers 2, Anvil 1, Bolts 4, Washers 8, Nuts 8, Grates (5"Hex) 6</t>
  </si>
  <si>
    <t>3400X</t>
  </si>
  <si>
    <t>Parts Standard Kit : Approximately one year supply of the following: Inserts 270, Bolts 540, Nuts 540, Rods 2, Hammers 6, Rakers 2, Anvil 1, Bolts 4, Washers 8, Nuts 8, Grates(5" Hex) 6</t>
  </si>
  <si>
    <t>Parts Premium Kit : Approximately one year supply of the following: Inserts 450, Bolts 900, Nuts 900, Rods 2, Hammers 18, Rakers 2, Anvil 1, Bolts 4, Washers 8, Nuts 8, Grates(5" Hex) 6</t>
  </si>
  <si>
    <t xml:space="preserve">Parts Kit Premium: Approximately one year supply of the following Inserts (450) Nuts (900) Bolts (900) Hammers (18) Hammer Rods (8) Anvil (1) Bolts (4) Flat Washers (8) Nuts (8) Grates (6) Wear Plate (2) Bolt (12) Washer (12) Top Wear Plate (1) Bolt (18) Washer (18) Top Wear Plate (1) Bottom Wear Plate (2) </t>
  </si>
  <si>
    <t xml:space="preserve">Parts Kit Standard: Approximately one year supply of the following Inserts (270) Nuts (540) Bolts (540) Hammers (6) Hammer Rods (8) Anvil (1) Bolts (4) Flat Washers (8) Nuts (8) Grates (6) Wear Plate (2) Bolt (12) Washer (12) Top Wear Plate (1) Bolt (18) Washer (18) Top Wear Plate (1) Bottom Wear Plate (2) </t>
  </si>
  <si>
    <t>225 square feet of material sorting surface</t>
  </si>
  <si>
    <t>45' long x 60" wide rubber belt picking surface</t>
  </si>
  <si>
    <t>Belt has molded rubber flutes built into it, which are 1/2" high and 50" wide</t>
  </si>
  <si>
    <t>28' long x 60" wide attached infeed change conveyor with collection hopper</t>
  </si>
  <si>
    <t>Charging belt and picking belt surface are sealed to prevent leakage</t>
  </si>
  <si>
    <t>Variable speed (0-250 feet/minute) conveyor belt operated from worker's platform</t>
  </si>
  <si>
    <t>5:1 gear reduction drive on picking conveyor belt</t>
  </si>
  <si>
    <t>Eight (8) picking stations; four (4) per side to accommodate 2 to 16 workers</t>
  </si>
  <si>
    <t>Bottom of drop chute height is 9' to ground</t>
  </si>
  <si>
    <t>Conveyor belt safety shut-off "pull-type" at each station</t>
  </si>
  <si>
    <t>Two (2) sets of grated steel, non-slip stairs with 36" high handrails</t>
  </si>
  <si>
    <t>Work platforms with grated steel, non-slip surface and safety handrails</t>
  </si>
  <si>
    <t>Removable handrails, removable legs, fold-up work platforms and charge conveyor for transportation</t>
  </si>
  <si>
    <t>Wire Mesh Saafety Canopy constructed of #9 flat expanded metal</t>
  </si>
  <si>
    <t>Inclement  weather vinyl canopy with four (4) clear windows per side</t>
  </si>
  <si>
    <t>Magnetized End Pulley with material chute for picking station conveyor belt</t>
  </si>
  <si>
    <t>Independent Load Hopper - 20' long x 55" wide drag chain, with 48" high sides. Approximate capacity: 15 yards. Variable speed hydraulic drive. Hydraulically operated metering gate controlled at picking platform control panel</t>
  </si>
  <si>
    <t>18" x 60" Flat magnet</t>
  </si>
  <si>
    <t>60" x 50' Radial Stacking Conveyor IN LIEU OF 36" x 50'</t>
  </si>
  <si>
    <t>Diesel Powered Pump Stand, S/N 063</t>
  </si>
  <si>
    <t>Dust Covers/Skirting on Conveyor</t>
  </si>
  <si>
    <t>Wireless Remote - six (6) function control provides variable speed tub rotation (forward &amp; reverse), engine rpm's (high or low), and emergency kill on the diesel engine</t>
  </si>
  <si>
    <t>6008 Picking Station</t>
  </si>
  <si>
    <t>M20R Forestry Track</t>
  </si>
  <si>
    <t>2600 Track</t>
  </si>
  <si>
    <t>3400X Track</t>
  </si>
  <si>
    <t>3800 Track</t>
  </si>
  <si>
    <t>3800XL Track</t>
  </si>
  <si>
    <t>4600XL Track</t>
  </si>
  <si>
    <t>6600 Track</t>
  </si>
  <si>
    <t>1300B Track</t>
  </si>
  <si>
    <t>Caterpillar C9.3B, Tier 4F, 415-HP Diesel Engine, Flexxaire reversing fan, over-center clutch and block heater</t>
  </si>
  <si>
    <t xml:space="preserve">Caterpillar C18, Tier 4F engine, 800-HP, automatic reversing fan and externally adjustable torque limiter </t>
  </si>
  <si>
    <t xml:space="preserve">PT Tech HPTO14FX hydraulic clutch (rated 400-HP to 800-HP) and 2-way brake release </t>
  </si>
  <si>
    <t xml:space="preserve">Caterpillar C13, Tier 4F engine, 520-HP, automatic reversing fan and externally adjustable torque limiter </t>
  </si>
  <si>
    <t xml:space="preserve">Caterpillar C15, Tier 4F engine, 580-HP, automatic reversing fan and externally adjustable torque limiter </t>
  </si>
  <si>
    <t>Caterpillar C18, Tier 4F engine, 800-HP, automatic reversing fan and externally adjustable torque limiter</t>
  </si>
  <si>
    <t>SKU# 58330 - 2018 MORBARK 3800 WOOD HOG</t>
  </si>
  <si>
    <t>SKU# 58330T - 2018 MORBARK 3800 WOOD HOG TRACK</t>
  </si>
  <si>
    <t>SKU# 58380 - 2018 MORBARK 3800XL WOOD HOG</t>
  </si>
  <si>
    <t>SKU# 58380T - 2018 MORBARK 3800XL WOOD HOG TRACK</t>
  </si>
  <si>
    <t>SKU# 58400 - 2018 MORBARK 3200 WOOD HOG</t>
  </si>
  <si>
    <t>SKU# 58400T - 2018 MORBARK 3200 WOOD HOG TRACK</t>
  </si>
  <si>
    <t>3200X</t>
  </si>
  <si>
    <t>3200X Track</t>
  </si>
  <si>
    <t>PT Tech HPTO15 hydraulic clutch (rated 800-HP to 1125-HP) and 2-way brake release</t>
  </si>
  <si>
    <t xml:space="preserve">2' live infeed extension </t>
  </si>
  <si>
    <t>Folding infeed gate in lieu of 2' extension</t>
  </si>
  <si>
    <t>Caterpillar C32, Tier 4F engine, 1125-HP, automatic reversing fan, externally adjustable torque limiter</t>
  </si>
  <si>
    <t>VA/CA spec axle arrangement</t>
  </si>
  <si>
    <t>Super singles with aluminum wheels</t>
  </si>
  <si>
    <t>Caterpillar C32, Tier 4F engine, 1200-HP, automatic reversing fan, externally adjustable torque limiter</t>
  </si>
  <si>
    <t xml:space="preserve">PT Tech HPTO21 hydraulic clutch (rated 1126-HP to 1200-HP) and 2-way brake release </t>
  </si>
  <si>
    <t>Folding infeed gate in lieu of 4' extension</t>
  </si>
  <si>
    <t xml:space="preserve">Caterpillar C15, Tier 4F engine, 580-HP and automatic reversing fan </t>
  </si>
  <si>
    <t xml:space="preserve">Twin Disc 318 dry clutch (rated 501-HP to 1050-HP) </t>
  </si>
  <si>
    <t>Brunel break-away torque limiter</t>
  </si>
  <si>
    <t>PT Tech HPTO14FX hydraulic clutch (rated 400-HP to 800-HP) and 2-way brake release</t>
  </si>
  <si>
    <t>Caterpillar C18, Tier 4F engine, 800-HP, automatic reversing fan and Brunel break-away torque limiter</t>
  </si>
  <si>
    <t xml:space="preserve">Caterpillar C18, Tier 4F engine, 800-HP, automatic reversing fan and Brunel break-away torque limiter </t>
  </si>
  <si>
    <t xml:space="preserve">Caterpillar C27, Tier 4F engine, 1050-HP, automatic reversing fan and Brunel break-away torque limiter </t>
  </si>
  <si>
    <t>ea.</t>
  </si>
  <si>
    <t>Strap Rachet 2"x27'  (Need 5)</t>
  </si>
  <si>
    <t>Single bolt tooth (kit including bolt and washer)</t>
  </si>
  <si>
    <t>Single bolt tooth w/extra carbide on sides (kit including bolt and washer)</t>
  </si>
  <si>
    <r>
      <t xml:space="preserve">Quadco planer teeth w/bolts and washers </t>
    </r>
    <r>
      <rPr>
        <i/>
        <sz val="10"/>
        <rFont val="Arial"/>
        <family val="2"/>
      </rPr>
      <t>factory installed in lieu of 29015 (qty of 42 or 46 req'd)</t>
    </r>
  </si>
  <si>
    <t>Quadco planer teeth (#801186) with hardware - sold as tooth w/bolts and washers (shipped loose)</t>
  </si>
  <si>
    <t>Quadco beaver tooth (#802351) with hardware - sold as tooth w/bolts and washers (shipped loose)</t>
  </si>
  <si>
    <t>Forestry mulcher w/dual, variable-displacement hydraulic drive motors and 8ft cutting width 46 teeth</t>
  </si>
  <si>
    <t>Forestry mulcher w/dual, variable-displacement hydraulic drive motors and 7ft cutting width 42 teeth</t>
  </si>
  <si>
    <t>RETAIL</t>
  </si>
  <si>
    <t>ATTACHMENTS FRONT:</t>
  </si>
  <si>
    <t>Cold Climate Kit</t>
  </si>
  <si>
    <t>Block heater kit, 240V QSB6.7</t>
  </si>
  <si>
    <t>Block heater kit, 120V QSB6.7</t>
  </si>
  <si>
    <t>Reversing Fan Factory Installed</t>
  </si>
  <si>
    <t>28" Single grouser tracks in lieu of 24" single grouser</t>
  </si>
  <si>
    <t>20" Single grouser tracks in lieu of 24" single grouser</t>
  </si>
  <si>
    <t>AM/FM Radio Kit w/bluetooth &amp; USB</t>
  </si>
  <si>
    <t>CB Radio package - 40 channel w/antenna</t>
  </si>
  <si>
    <t>Front window guard kit, factory option</t>
  </si>
  <si>
    <t>Windshield wiper factory option</t>
  </si>
  <si>
    <t>Safety / Sales Kit</t>
  </si>
  <si>
    <t>Joystick controls</t>
  </si>
  <si>
    <t>24” Steel single grouser track pads</t>
  </si>
  <si>
    <t>Load sense aux. hydraulic system</t>
  </si>
  <si>
    <t>Rearview Camera</t>
  </si>
  <si>
    <t>Heated and air conditioned cab with dust filters</t>
  </si>
  <si>
    <t>Fully enclosed cab meets ROPS, FOPS, and OPS certifications</t>
  </si>
  <si>
    <t>Reversing fan for limbriser coolers</t>
  </si>
  <si>
    <t>Limb risers with hydraulic and engine coolers, A/C condensors</t>
  </si>
  <si>
    <t>Rear-mounted hydraulic winch, 20,000lbs capacity</t>
  </si>
  <si>
    <t>Variable displacement hydrostatic cutter head drive</t>
  </si>
  <si>
    <t>260 HP Cummins QSB6.7L 6-cyl. liquid cooled turbo diesel CAC - Tier III emissions</t>
  </si>
  <si>
    <t>Effective Date:</t>
  </si>
  <si>
    <t>Hydra Stumper stump cutter head w/Rexroth motor</t>
  </si>
  <si>
    <t>Saftey / Sales kit</t>
  </si>
  <si>
    <t>Hydraulic Winch - 18,000lbs</t>
  </si>
  <si>
    <t>Tracks: 20" Single Grouser</t>
  </si>
  <si>
    <t>Transmission: Hydrostatic drive - Dual Range</t>
  </si>
  <si>
    <t>Suspension Seat w/Armrests</t>
  </si>
  <si>
    <t>Pilot Operated Joystick Controls</t>
  </si>
  <si>
    <t>Enclosed Cab with Heat and Air Conditioning</t>
  </si>
  <si>
    <t>Reversing fan</t>
  </si>
  <si>
    <t>260 HP Cummins QSB6.7, Diesel Engine</t>
  </si>
  <si>
    <t>C 260</t>
  </si>
  <si>
    <t>T 260</t>
  </si>
  <si>
    <t>T 360</t>
  </si>
  <si>
    <t>360 HP Cummins QSM11, Diesel Engine</t>
  </si>
  <si>
    <t>Tracks: 28" Double Grouser</t>
  </si>
  <si>
    <t>Hydraulic Winch</t>
  </si>
  <si>
    <t>Reversing Fan</t>
  </si>
  <si>
    <t>Cold climate kit</t>
  </si>
  <si>
    <t>24" Single grouser track shoe in lieu of 28" 2-bar track shoe</t>
  </si>
  <si>
    <t>28" Single grouser track shoe in lieu of 28" 2-bar track shoe</t>
  </si>
  <si>
    <t>CB Radio package - 40 cahnnel w/antenna</t>
  </si>
  <si>
    <t>AM/FM Radio kit w/bluetooth &amp; USP</t>
  </si>
  <si>
    <t>GPS Kit - Garmin</t>
  </si>
  <si>
    <t>Predator mulcher w/8ft cutting width (46 FAE single bolt teeth)</t>
  </si>
  <si>
    <t>FAE single bolt tooth (tooth only w/o bolt or washer)</t>
  </si>
  <si>
    <t>FAE single bolt tooth, SD style (tooth only w/o bolt or washer)</t>
  </si>
  <si>
    <t>Hydra Stumper stump cutter head</t>
  </si>
  <si>
    <t>CB360RX Cutter Boom Stand</t>
  </si>
  <si>
    <t>8,000 lbs payload capacity</t>
  </si>
  <si>
    <t>67hp Kubota V3600 Diesel - Tier 4i</t>
  </si>
  <si>
    <t>Rexroth hydraulic propel pumps</t>
  </si>
  <si>
    <t>ROPS structure</t>
  </si>
  <si>
    <t>Single joystick propel</t>
  </si>
  <si>
    <t>17.7-inch Rubber tracks</t>
  </si>
  <si>
    <t>2-Speed ground travel</t>
  </si>
  <si>
    <t>Undercarriage with fixed rollers</t>
  </si>
  <si>
    <t>Provisions for front-mount hydraulic winch</t>
  </si>
  <si>
    <t>Receiver for rear hitch</t>
  </si>
  <si>
    <t>Dump bed w/fold down sides, swinging tailgate (100"L x 72"W x 18"H)</t>
  </si>
  <si>
    <t>15,000 lbs payload capacity</t>
  </si>
  <si>
    <t>260hp Cummins 6.7L Turbo-Charged Diesel - Tier 3</t>
  </si>
  <si>
    <t>Enclosed cab with heat and A/C</t>
  </si>
  <si>
    <t>Air ride suspension seat (heated)</t>
  </si>
  <si>
    <t>Single joystick propell</t>
  </si>
  <si>
    <t>2-Speed travel</t>
  </si>
  <si>
    <t>28" Rubber tracks</t>
  </si>
  <si>
    <t>Undercarriage with floating bogey wheels</t>
  </si>
  <si>
    <t>Passenger seat &amp; canopy group</t>
  </si>
  <si>
    <t>Camoplast SD track w/"Charlie Brown" tread pattern in lieu of standard</t>
  </si>
  <si>
    <t>Options / Spare Parts</t>
  </si>
  <si>
    <t>Dump Bed 10ft long x 8ft wide (3-1/2 cu yd struck)</t>
  </si>
  <si>
    <t>Flat Bed 13ft long x 8ft wide</t>
  </si>
  <si>
    <t>Front-mount hydraulic winch</t>
  </si>
  <si>
    <t>Engine block heater - 120V</t>
  </si>
  <si>
    <t>Engine block heater - 240V</t>
  </si>
  <si>
    <t>RCT 80</t>
  </si>
  <si>
    <t>RCT 150</t>
  </si>
  <si>
    <r>
      <t xml:space="preserve">- </t>
    </r>
    <r>
      <rPr>
        <sz val="9"/>
        <color indexed="62"/>
        <rFont val="Verdana"/>
        <family val="2"/>
      </rPr>
      <t>5</t>
    </r>
    <r>
      <rPr>
        <sz val="9"/>
        <rFont val="Verdana"/>
        <family val="2"/>
      </rPr>
      <t>0' Long 60” Wide Belt Conveyor</t>
    </r>
  </si>
  <si>
    <t>- Chevron Style Belt</t>
  </si>
  <si>
    <t xml:space="preserve">- 10” 20lb. Channel main frame </t>
  </si>
  <si>
    <t>- Large Receiving Hopper to receive material from Picking Station</t>
  </si>
  <si>
    <t>- Receiving area to be reinforced  </t>
  </si>
  <si>
    <t>- 10 HP electric gear reduction drive</t>
  </si>
  <si>
    <t>- Rear pivot assembly</t>
  </si>
  <si>
    <t xml:space="preserve">- Leg package with wheels </t>
  </si>
  <si>
    <t>- Wheels  powered with 2 HP electric gear reduction drive</t>
  </si>
  <si>
    <t>- Includes 10 HP VFD drive with FWD/STOP and a dial to adjust the speed and a 2HP that will be</t>
  </si>
  <si>
    <t>  FWD/STOP/REV and a dial to adjust the speed and will be able to ramp the motor up to speed</t>
  </si>
  <si>
    <t>  Panel will have a pedestal and 30’ long cord that will wire into junction box on conveyor</t>
  </si>
  <si>
    <t>MORBARK 60" BELT CONVEYOR:</t>
  </si>
  <si>
    <t>- 50' Long 60” Wide Belt Conveyor</t>
  </si>
  <si>
    <t>- Includes 10 HP VFD drive with FWD/STOP and a dial to adjust the speed and a 2HP that will be  FWD/STOP/REV and a dial to adjust the speed and will be able to ramp the motor up to speed   Panel will have a pedestal and 30’ long cord that will wire into junction box on conveyor</t>
  </si>
  <si>
    <t>Belt Conveyor</t>
  </si>
  <si>
    <t>Caterpillar C9.3B, Tier 4F, 415-HP Diesel Engine, Flexxaire reversing fan, PT Tech HPTO12 hydraulic clutch and block heater</t>
  </si>
  <si>
    <t>Caterpillar C7.1, Tier 4F engine, 275-HP with hydraulic clutch, Flexxaire fan and externally adjustable break-away torque limiter</t>
  </si>
  <si>
    <t>Caterpillar C27, Tier 4F engine, 1050-HP, automatic reversing fan, externally adjustable torque limiter</t>
  </si>
  <si>
    <t>Caterpillar C32, Tier 4F engine, 1200-HP, PT Tech HPTO21 hydraulic clutch, automatic reversing fan, externally adjustable torque limiter</t>
  </si>
  <si>
    <t>6400XT</t>
  </si>
  <si>
    <t>SKU# 58250T - 2019 MORBARK 6400XT WOOD HOG</t>
  </si>
  <si>
    <t>SKU# 50155 - 2019 MORBARK BEEVER™ M20R FORESTRY</t>
  </si>
  <si>
    <t>SKU# 50155T - 2019 MORBARK BEEVER™ M20R FORESTRY TRACK</t>
  </si>
  <si>
    <t>SKU# 58290 - 2019 MORBARK 2600 WOOD HOG</t>
  </si>
  <si>
    <t>SKU# 58290T - 2019 MORBARK 2600 WOOD HOG TRACK</t>
  </si>
  <si>
    <t>SKU# 58520 - 2019 MORBARK 3400X WOOD HOG</t>
  </si>
  <si>
    <t>SKU# 58520T - 2019 MORBARK 3400X WOOD HOG TRACK</t>
  </si>
  <si>
    <t>SKU# 58310 - 2019 MORBARK 4600XL WOOD HOG</t>
  </si>
  <si>
    <t>SKU# 58310T - 2019 MORBARK 4600XL WOOD HOG TRACK</t>
  </si>
  <si>
    <t>SKU# 58270 - 2019 MORBARK 6600 WOOD HOG</t>
  </si>
  <si>
    <t>SKU# 58270T - 2019 MORBARK 6600 WOOD HOG TRACK</t>
  </si>
  <si>
    <t>SKU# 57230 - 2019 MORBARK 950 TUB GRINDER</t>
  </si>
  <si>
    <t xml:space="preserve">312B Caterpillar Undercarriage with 20" (500 mm) triple grouser pads </t>
  </si>
  <si>
    <t>SKU# 57230T - 2019 MORBARK 950 TRACK TUB GRINDER</t>
  </si>
  <si>
    <t>950 Track</t>
  </si>
  <si>
    <t>SKU# 57160 - 2019 MORBARK 1000 TUB GRINDER</t>
  </si>
  <si>
    <t>Caterpillar C15, Tier 4F engine, 580-HP and automatic reversing fan</t>
  </si>
  <si>
    <t>SKU# 57160T - 2019 MORBARK 1000 TUB GRINDER</t>
  </si>
  <si>
    <t>Caterpillar C15, Tier 4F engine, 580-HP, automatic reversing fan and Brunel break-away torque limiter</t>
  </si>
  <si>
    <t>SKU# 57140 - 2019 MORBARK 1100 TUB GRINDER</t>
  </si>
  <si>
    <t>1000 Track</t>
  </si>
  <si>
    <t>Caterpillar C27, Tier 4F engine, 875-HP, automatic reversing fan, PT Tech HPTO15, and Brunel break-away torque limiter</t>
  </si>
  <si>
    <t>SKU# 57250 - 2019 MORBARK 1200XL TUB GRINDER</t>
  </si>
  <si>
    <t>SKU# 57250WCL - 2019 MORBARK 1200XL WCL TUB GRINDER</t>
  </si>
  <si>
    <t>SKU# 57370NCL - 2019 MORBARK 1300B NCL TUB GRINDER</t>
  </si>
  <si>
    <t>SKU# 57370T - 2019 MORBARK 1300B TUB GRINDER TRACK</t>
  </si>
  <si>
    <t>SKU# 57370WCL - 2019 MORBARK 1300B WCL TUB GRINDER</t>
  </si>
  <si>
    <t>SKU# 57360 - 2019 MORBARK 1600 TUB GRINDER</t>
  </si>
  <si>
    <t>SKU# 57380 - 2019 MORBARK HT1042 SHREDDER</t>
  </si>
  <si>
    <t>SKU# 57601P - 2019 MORBARK 6008 Belt Conveyor</t>
  </si>
  <si>
    <t>SKU# 57600P - 2019 MORBARK 6008 PICKING STATION</t>
  </si>
  <si>
    <t>SKU# R30220 - 2019 MORBARK - C260 FORESTRY CRAWLER</t>
  </si>
  <si>
    <t>SKU# R30230 - 2019 MORBARK - HYDRA-STUMPER T 260</t>
  </si>
  <si>
    <t>SKU# R30400 - 2019 MORBARK - T360 FORESTER CRAWLER</t>
  </si>
  <si>
    <t>SKU# R30410 - 2019 MORBARK - RCT80 CRAWLER TRUCK</t>
  </si>
  <si>
    <t>SKU# R30420 - 2019 MORBARK - RCT150 CRAWLER TRUCK</t>
  </si>
  <si>
    <t>2019 Electric Motor and Panel Pricing</t>
  </si>
  <si>
    <t>Sourcewell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</si>
</sst>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00_);_(&quot;$&quot;* \(#,##0.000\);_(&quot;$&quot;* &quot;-&quot;???_);_(@_)"/>
    <numFmt numFmtId="168" formatCode="mmm\-yyyy"/>
    <numFmt numFmtId="169" formatCode="&quot;$&quot;#,##0.00"/>
    <numFmt numFmtId="170" formatCode="[$€-2]\ #,##0.00_);[Red]\([$€-2]\ #,##0.00\)"/>
    <numFmt numFmtId="171" formatCode="[$-409]dddd\,\ mmmm\ dd\,\ yyyy"/>
    <numFmt numFmtId="172" formatCode="m/d/yy;@"/>
    <numFmt numFmtId="173" formatCode="0.0%"/>
    <numFmt numFmtId="174" formatCode="_-&quot;$&quot;* #,##0.00_-;_-&quot;$&quot;* \(#,##0.00\)_-;_-&quot;$&quot;* &quot;-&quot;??;_-@_-"/>
    <numFmt numFmtId="175" formatCode="&quot;$&quot;#,##0"/>
    <numFmt numFmtId="176" formatCode="0.000"/>
    <numFmt numFmtId="177" formatCode="_(* #,##0.000_);_(* \(#,##0.000\);_(* &quot;-&quot;???_);_(@_)"/>
    <numFmt numFmtId="178" formatCode="mm/dd/yy;@"/>
    <numFmt numFmtId="179" formatCode="[$-409]h:mm:ss\ AM/PM"/>
    <numFmt numFmtId="180" formatCode="#."/>
    <numFmt numFmtId="181" formatCode="&quot;$&quot;#,###"/>
  </numFmts>
  <fonts count="81">
    <font>
      <sz val="10"/>
      <name val="Arial"/>
      <family val="0"/>
    </font>
    <font>
      <sz val="11"/>
      <name val="Times"/>
      <family val="1"/>
    </font>
    <font>
      <u val="single"/>
      <sz val="10"/>
      <color indexed="36"/>
      <name val="Arial"/>
      <family val="2"/>
    </font>
    <font>
      <u val="single"/>
      <sz val="10"/>
      <color indexed="12"/>
      <name val="Arial"/>
      <family val="2"/>
    </font>
    <font>
      <b/>
      <sz val="10"/>
      <name val="Arial"/>
      <family val="2"/>
    </font>
    <font>
      <b/>
      <i/>
      <sz val="10"/>
      <name val="Arial"/>
      <family val="2"/>
    </font>
    <font>
      <b/>
      <sz val="14"/>
      <name val="Arial"/>
      <family val="2"/>
    </font>
    <font>
      <b/>
      <sz val="16"/>
      <name val="Arial"/>
      <family val="2"/>
    </font>
    <font>
      <i/>
      <sz val="10"/>
      <name val="Arial"/>
      <family val="2"/>
    </font>
    <font>
      <b/>
      <u val="single"/>
      <sz val="14"/>
      <name val="Arial"/>
      <family val="2"/>
    </font>
    <font>
      <sz val="11"/>
      <name val="Arial"/>
      <family val="2"/>
    </font>
    <font>
      <b/>
      <sz val="11"/>
      <name val="Arial"/>
      <family val="2"/>
    </font>
    <font>
      <sz val="12"/>
      <name val="Arial"/>
      <family val="2"/>
    </font>
    <font>
      <sz val="10"/>
      <name val="Verdana"/>
      <family val="2"/>
    </font>
    <font>
      <b/>
      <i/>
      <sz val="22"/>
      <name val="Arial"/>
      <family val="2"/>
    </font>
    <font>
      <b/>
      <u val="single"/>
      <sz val="12"/>
      <name val="Times New Roman"/>
      <family val="1"/>
    </font>
    <font>
      <b/>
      <i/>
      <sz val="12"/>
      <name val="Times New Roman"/>
      <family val="1"/>
    </font>
    <font>
      <sz val="12"/>
      <name val="Times New Roman"/>
      <family val="1"/>
    </font>
    <font>
      <b/>
      <u val="single"/>
      <sz val="12"/>
      <name val="Arial"/>
      <family val="2"/>
    </font>
    <font>
      <i/>
      <sz val="12"/>
      <name val="Times New Roman"/>
      <family val="1"/>
    </font>
    <font>
      <b/>
      <sz val="12"/>
      <color indexed="53"/>
      <name val="Arial"/>
      <family val="2"/>
    </font>
    <font>
      <b/>
      <sz val="12"/>
      <name val="Arial"/>
      <family val="2"/>
    </font>
    <font>
      <sz val="9"/>
      <name val="Times"/>
      <family val="1"/>
    </font>
    <font>
      <b/>
      <sz val="9"/>
      <name val="Arial"/>
      <family val="2"/>
    </font>
    <font>
      <i/>
      <sz val="12"/>
      <name val="Arial"/>
      <family val="2"/>
    </font>
    <font>
      <b/>
      <i/>
      <sz val="12"/>
      <name val="Arial"/>
      <family val="2"/>
    </font>
    <font>
      <sz val="14"/>
      <name val="Arial"/>
      <family val="2"/>
    </font>
    <font>
      <sz val="9"/>
      <name val="Verdana"/>
      <family val="2"/>
    </font>
    <font>
      <sz val="9"/>
      <color indexed="62"/>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i/>
      <sz val="11"/>
      <color indexed="8"/>
      <name val="Calibri"/>
      <family val="2"/>
    </font>
    <font>
      <b/>
      <i/>
      <sz val="12"/>
      <color indexed="10"/>
      <name val="Arial"/>
      <family val="2"/>
    </font>
    <font>
      <b/>
      <u val="single"/>
      <sz val="14"/>
      <name val="Calibri"/>
      <family val="2"/>
    </font>
    <font>
      <b/>
      <u val="single"/>
      <sz val="14"/>
      <color indexed="8"/>
      <name val="Calibri"/>
      <family val="2"/>
    </font>
    <font>
      <b/>
      <u val="single"/>
      <sz val="12"/>
      <color indexed="8"/>
      <name val="Calibri"/>
      <family val="2"/>
    </font>
    <font>
      <b/>
      <u val="single"/>
      <sz val="12"/>
      <name val="Calibri"/>
      <family val="2"/>
    </font>
    <font>
      <u val="single"/>
      <sz val="18"/>
      <color indexed="8"/>
      <name val="Calibri"/>
      <family val="2"/>
    </font>
    <font>
      <sz val="14"/>
      <color indexed="10"/>
      <name val="Arial"/>
      <family val="2"/>
    </font>
    <font>
      <sz val="10"/>
      <color indexed="8"/>
      <name val="Arial"/>
      <family val="2"/>
    </font>
    <font>
      <b/>
      <i/>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i/>
      <sz val="11"/>
      <color theme="1"/>
      <name val="Calibri"/>
      <family val="2"/>
    </font>
    <font>
      <b/>
      <i/>
      <sz val="12"/>
      <color rgb="FFFF0000"/>
      <name val="Arial"/>
      <family val="2"/>
    </font>
    <font>
      <b/>
      <u val="single"/>
      <sz val="14"/>
      <color theme="1"/>
      <name val="Calibri"/>
      <family val="2"/>
    </font>
    <font>
      <b/>
      <u val="single"/>
      <sz val="12"/>
      <color theme="1"/>
      <name val="Calibri"/>
      <family val="2"/>
    </font>
    <font>
      <u val="single"/>
      <sz val="18"/>
      <color theme="1"/>
      <name val="Calibri"/>
      <family val="2"/>
    </font>
    <font>
      <sz val="14"/>
      <color rgb="FFFF0000"/>
      <name val="Arial"/>
      <family val="2"/>
    </font>
    <font>
      <sz val="10"/>
      <color theme="1"/>
      <name val="Arial"/>
      <family val="2"/>
    </font>
    <font>
      <b/>
      <i/>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thin"/>
      <right style="thin"/>
      <top>
        <color indexed="63"/>
      </top>
      <bottom>
        <color indexed="63"/>
      </bottom>
    </border>
    <border>
      <left/>
      <right/>
      <top/>
      <bottom style="hair"/>
    </border>
    <border>
      <left/>
      <right/>
      <top style="hair"/>
      <bottom style="hair"/>
    </border>
    <border>
      <left>
        <color indexed="63"/>
      </left>
      <right>
        <color indexed="63"/>
      </right>
      <top style="hair"/>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color rgb="FFFF0000"/>
      </left>
      <right style="medium">
        <color rgb="FFFF0000"/>
      </right>
      <top style="medium">
        <color rgb="FFFF0000"/>
      </top>
      <bottom style="medium">
        <color rgb="FFFF0000"/>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style="double"/>
      <bottom>
        <color indexed="63"/>
      </bottom>
    </border>
    <border>
      <left style="thin"/>
      <right style="thin"/>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double"/>
    </border>
    <border>
      <left>
        <color indexed="63"/>
      </left>
      <right style="medium"/>
      <top style="thin"/>
      <bottom style="double"/>
    </border>
    <border>
      <left style="medium"/>
      <right style="thin"/>
      <top>
        <color indexed="63"/>
      </top>
      <bottom>
        <color indexed="63"/>
      </bottom>
    </border>
    <border>
      <left>
        <color indexed="63"/>
      </left>
      <right style="medium"/>
      <top style="double"/>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bottom style="hair"/>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2" fillId="0" borderId="0">
      <alignment/>
      <protection/>
    </xf>
    <xf numFmtId="0" fontId="0" fillId="0" borderId="0">
      <alignment/>
      <protection/>
    </xf>
    <xf numFmtId="0" fontId="13" fillId="0" borderId="0">
      <alignment/>
      <protection/>
    </xf>
    <xf numFmtId="0" fontId="13" fillId="0" borderId="0">
      <alignment/>
      <protection/>
    </xf>
    <xf numFmtId="0" fontId="1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30">
    <xf numFmtId="0" fontId="0" fillId="0" borderId="0" xfId="0" applyAlignment="1">
      <alignment/>
    </xf>
    <xf numFmtId="0" fontId="0" fillId="0" borderId="0" xfId="0" applyFont="1" applyAlignment="1">
      <alignment horizontal="center" vertical="top" wrapText="1"/>
    </xf>
    <xf numFmtId="0" fontId="1"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4" fillId="0" borderId="0" xfId="0" applyFont="1" applyFill="1" applyAlignment="1">
      <alignment horizontal="center" vertical="top" wrapText="1"/>
    </xf>
    <xf numFmtId="0" fontId="0" fillId="0" borderId="0" xfId="0" applyFont="1" applyAlignment="1">
      <alignment horizontal="left" vertical="top" wrapText="1"/>
    </xf>
    <xf numFmtId="169" fontId="1" fillId="0" borderId="0" xfId="0" applyNumberFormat="1" applyFont="1" applyAlignment="1">
      <alignment vertical="top"/>
    </xf>
    <xf numFmtId="0" fontId="4" fillId="0" borderId="0" xfId="0" applyFont="1" applyAlignment="1">
      <alignment vertical="top"/>
    </xf>
    <xf numFmtId="0" fontId="1" fillId="0" borderId="0" xfId="0" applyFont="1" applyAlignment="1">
      <alignment horizontal="left" vertical="top"/>
    </xf>
    <xf numFmtId="0" fontId="4" fillId="0" borderId="0" xfId="0" applyFont="1" applyAlignment="1">
      <alignment horizontal="left" vertical="top"/>
    </xf>
    <xf numFmtId="0" fontId="1" fillId="0" borderId="0" xfId="0" applyFont="1" applyAlignment="1">
      <alignment horizontal="left" vertical="top" wrapText="1"/>
    </xf>
    <xf numFmtId="0" fontId="11" fillId="0" borderId="0" xfId="0" applyFont="1" applyBorder="1" applyAlignment="1">
      <alignment horizontal="center" vertical="center"/>
    </xf>
    <xf numFmtId="44" fontId="0" fillId="0" borderId="0" xfId="44"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4" fillId="0" borderId="0" xfId="0" applyFont="1" applyFill="1" applyAlignment="1">
      <alignment vertical="top" wrapText="1"/>
    </xf>
    <xf numFmtId="0" fontId="0" fillId="0" borderId="0" xfId="0" applyFont="1" applyAlignment="1">
      <alignment horizontal="left" vertical="top"/>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169" fontId="0" fillId="0" borderId="0" xfId="0" applyNumberFormat="1" applyFont="1" applyAlignment="1">
      <alignment vertical="top"/>
    </xf>
    <xf numFmtId="0" fontId="4" fillId="0" borderId="0" xfId="0" applyFont="1" applyFill="1" applyAlignment="1">
      <alignment horizontal="left" vertical="top" wrapText="1"/>
    </xf>
    <xf numFmtId="44" fontId="4" fillId="0" borderId="0" xfId="44" applyFont="1" applyBorder="1" applyAlignment="1">
      <alignment vertical="top" wrapText="1"/>
    </xf>
    <xf numFmtId="0" fontId="11" fillId="0" borderId="0" xfId="0" applyFont="1" applyBorder="1" applyAlignment="1" applyProtection="1">
      <alignment horizontal="center" vertical="top"/>
      <protection locked="0"/>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0" fillId="0" borderId="0" xfId="0" applyFont="1" applyBorder="1" applyAlignment="1">
      <alignment horizontal="left" vertical="top" wrapText="1"/>
    </xf>
    <xf numFmtId="0" fontId="0" fillId="0" borderId="0" xfId="0" applyAlignment="1">
      <alignment horizontal="right" vertical="top" wrapText="1"/>
    </xf>
    <xf numFmtId="0" fontId="0" fillId="0" borderId="0" xfId="0" applyAlignment="1">
      <alignment vertical="top" wrapText="1"/>
    </xf>
    <xf numFmtId="0" fontId="0" fillId="0" borderId="0" xfId="0" applyFont="1" applyAlignment="1">
      <alignment horizontal="right" vertical="top" wrapText="1"/>
    </xf>
    <xf numFmtId="0" fontId="0" fillId="0" borderId="0" xfId="0" applyFont="1" applyBorder="1" applyAlignment="1">
      <alignment horizontal="right" vertical="top" wrapText="1"/>
    </xf>
    <xf numFmtId="0" fontId="0" fillId="0" borderId="0" xfId="0" applyFont="1" applyBorder="1" applyAlignment="1">
      <alignment vertical="top" wrapText="1"/>
    </xf>
    <xf numFmtId="0" fontId="1" fillId="0" borderId="0" xfId="0" applyFont="1" applyAlignment="1">
      <alignment vertical="top" wrapText="1"/>
    </xf>
    <xf numFmtId="0" fontId="0" fillId="0" borderId="0" xfId="0" applyFont="1" applyBorder="1" applyAlignment="1">
      <alignment horizontal="justify" vertical="top" wrapText="1"/>
    </xf>
    <xf numFmtId="0" fontId="0" fillId="0" borderId="0" xfId="0" applyFont="1" applyFill="1" applyBorder="1" applyAlignment="1">
      <alignment horizontal="center" vertical="top" wrapText="1"/>
    </xf>
    <xf numFmtId="0" fontId="0" fillId="0" borderId="0" xfId="0" applyFill="1" applyAlignment="1">
      <alignment vertical="top" wrapText="1"/>
    </xf>
    <xf numFmtId="44" fontId="0" fillId="0" borderId="0" xfId="49" applyFont="1" applyAlignment="1">
      <alignment vertical="top" wrapText="1"/>
    </xf>
    <xf numFmtId="0" fontId="0" fillId="0" borderId="0" xfId="0" applyFont="1" applyFill="1" applyBorder="1" applyAlignment="1">
      <alignment horizontal="right" vertical="top" wrapText="1"/>
    </xf>
    <xf numFmtId="0" fontId="8" fillId="0" borderId="0" xfId="0" applyFont="1" applyBorder="1" applyAlignment="1">
      <alignment vertical="top" wrapText="1"/>
    </xf>
    <xf numFmtId="44" fontId="0" fillId="0" borderId="0" xfId="0" applyNumberFormat="1" applyFont="1" applyAlignment="1">
      <alignment vertical="top" wrapText="1"/>
    </xf>
    <xf numFmtId="0" fontId="0" fillId="0" borderId="0" xfId="0" applyFont="1" applyAlignment="1">
      <alignment horizontal="center" vertical="top"/>
    </xf>
    <xf numFmtId="44" fontId="4" fillId="0" borderId="0" xfId="49" applyFont="1" applyBorder="1" applyAlignment="1">
      <alignment vertical="top" wrapText="1"/>
    </xf>
    <xf numFmtId="0" fontId="0" fillId="0" borderId="0" xfId="0" applyFont="1" applyAlignment="1">
      <alignment horizontal="right" vertical="top"/>
    </xf>
    <xf numFmtId="0" fontId="14" fillId="0" borderId="0" xfId="75" applyFont="1" applyAlignment="1">
      <alignment horizontal="center" vertical="top" wrapText="1"/>
      <protection/>
    </xf>
    <xf numFmtId="0" fontId="12" fillId="0" borderId="0" xfId="75" applyFont="1" applyAlignment="1">
      <alignment vertical="top" wrapText="1"/>
      <protection/>
    </xf>
    <xf numFmtId="0" fontId="6" fillId="0" borderId="0" xfId="75" applyFont="1" applyAlignment="1">
      <alignment horizontal="left" vertical="top" wrapText="1"/>
      <protection/>
    </xf>
    <xf numFmtId="0" fontId="6" fillId="0" borderId="0" xfId="75" applyFont="1" applyAlignment="1">
      <alignment horizontal="center" vertical="top" wrapText="1"/>
      <protection/>
    </xf>
    <xf numFmtId="0" fontId="17" fillId="0" borderId="0" xfId="75" applyFont="1" applyAlignment="1">
      <alignment vertical="top" wrapText="1"/>
      <protection/>
    </xf>
    <xf numFmtId="0" fontId="10" fillId="0" borderId="0" xfId="75" applyFont="1" applyAlignment="1">
      <alignment vertical="top" wrapText="1"/>
      <protection/>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pplyProtection="1">
      <alignment horizontal="center" vertical="center"/>
      <protection locked="0"/>
    </xf>
    <xf numFmtId="0" fontId="5" fillId="0" borderId="0" xfId="0" applyFont="1" applyFill="1" applyBorder="1" applyAlignment="1">
      <alignment horizontal="center" vertical="top" wrapText="1"/>
    </xf>
    <xf numFmtId="0" fontId="4" fillId="0" borderId="0" xfId="0" applyFont="1" applyAlignment="1">
      <alignment horizontal="right"/>
    </xf>
    <xf numFmtId="0" fontId="4" fillId="0" borderId="10" xfId="0" applyFont="1" applyBorder="1" applyAlignment="1">
      <alignment horizontal="right"/>
    </xf>
    <xf numFmtId="0" fontId="4" fillId="0" borderId="0" xfId="0" applyFont="1" applyAlignment="1">
      <alignment horizontal="center"/>
    </xf>
    <xf numFmtId="0" fontId="0" fillId="0" borderId="11" xfId="0" applyBorder="1" applyAlignment="1">
      <alignment/>
    </xf>
    <xf numFmtId="0" fontId="0" fillId="0" borderId="0" xfId="0" applyFont="1" applyBorder="1" applyAlignment="1">
      <alignment vertical="top" wrapText="1"/>
    </xf>
    <xf numFmtId="0" fontId="4" fillId="0" borderId="0" xfId="80" applyFont="1" applyFill="1" applyBorder="1" applyAlignment="1">
      <alignment horizontal="center" vertical="top" wrapText="1"/>
      <protection/>
    </xf>
    <xf numFmtId="44" fontId="0" fillId="0" borderId="0" xfId="51" applyFont="1" applyAlignment="1">
      <alignment vertical="top" wrapText="1"/>
    </xf>
    <xf numFmtId="44" fontId="0" fillId="0" borderId="0" xfId="51" applyFont="1" applyAlignment="1">
      <alignment horizontal="center" vertical="top" wrapText="1"/>
    </xf>
    <xf numFmtId="44" fontId="0" fillId="0" borderId="0" xfId="0" applyNumberFormat="1" applyFont="1" applyAlignment="1">
      <alignment horizontal="center" vertical="top" wrapText="1"/>
    </xf>
    <xf numFmtId="44" fontId="0" fillId="0" borderId="0" xfId="44" applyFont="1" applyAlignment="1">
      <alignment vertical="top" wrapText="1"/>
    </xf>
    <xf numFmtId="44" fontId="0" fillId="0" borderId="0" xfId="51" applyFont="1" applyFill="1" applyBorder="1" applyAlignment="1">
      <alignment horizontal="center" vertical="top" wrapText="1"/>
    </xf>
    <xf numFmtId="0" fontId="0" fillId="0" borderId="0" xfId="80" applyFont="1" applyAlignment="1">
      <alignment horizontal="center" vertical="top" wrapText="1"/>
      <protection/>
    </xf>
    <xf numFmtId="0" fontId="4" fillId="0" borderId="0" xfId="80" applyFont="1" applyFill="1" applyAlignment="1">
      <alignment horizontal="center" vertical="top" wrapText="1"/>
      <protection/>
    </xf>
    <xf numFmtId="44" fontId="0" fillId="0" borderId="0" xfId="51" applyFont="1" applyFill="1" applyAlignment="1">
      <alignment horizontal="center" vertical="top" wrapText="1"/>
    </xf>
    <xf numFmtId="0" fontId="4" fillId="0" borderId="0" xfId="80" applyFont="1" applyAlignment="1">
      <alignment horizontal="center" vertical="top" wrapText="1"/>
      <protection/>
    </xf>
    <xf numFmtId="44" fontId="0" fillId="0" borderId="0" xfId="80" applyNumberFormat="1" applyFont="1" applyAlignment="1">
      <alignment horizontal="center" vertical="top" wrapText="1"/>
      <protection/>
    </xf>
    <xf numFmtId="0" fontId="12" fillId="0" borderId="0" xfId="75" applyFont="1" applyBorder="1" applyAlignment="1">
      <alignment vertical="top" wrapText="1"/>
      <protection/>
    </xf>
    <xf numFmtId="44" fontId="0" fillId="0" borderId="0" xfId="62" applyFont="1" applyAlignment="1">
      <alignment vertical="top" wrapText="1"/>
    </xf>
    <xf numFmtId="44" fontId="0" fillId="0" borderId="0" xfId="0" applyNumberFormat="1" applyFont="1" applyAlignment="1">
      <alignment vertical="top" wrapText="1"/>
    </xf>
    <xf numFmtId="44" fontId="0" fillId="0" borderId="0" xfId="46" applyFont="1" applyAlignment="1">
      <alignment horizontal="center" vertical="top" wrapText="1"/>
    </xf>
    <xf numFmtId="44" fontId="0" fillId="0" borderId="0" xfId="46" applyFont="1" applyAlignment="1">
      <alignment horizontal="left" vertical="top" wrapText="1"/>
    </xf>
    <xf numFmtId="44" fontId="0" fillId="0" borderId="0" xfId="50" applyFont="1" applyFill="1" applyAlignment="1">
      <alignment horizontal="center" vertical="top" wrapText="1"/>
    </xf>
    <xf numFmtId="44" fontId="0" fillId="0" borderId="0" xfId="50" applyFont="1" applyAlignment="1">
      <alignment horizontal="center" vertical="top" wrapText="1"/>
    </xf>
    <xf numFmtId="44" fontId="4" fillId="0" borderId="0" xfId="50" applyFont="1" applyFill="1" applyAlignment="1">
      <alignment horizontal="center" vertical="top" wrapText="1"/>
    </xf>
    <xf numFmtId="44" fontId="4" fillId="0" borderId="0" xfId="5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vertical="top" wrapText="1"/>
    </xf>
    <xf numFmtId="0" fontId="4" fillId="9" borderId="0" xfId="0" applyFont="1" applyFill="1" applyAlignment="1">
      <alignment horizontal="center"/>
    </xf>
    <xf numFmtId="14" fontId="4" fillId="9" borderId="0" xfId="0" applyNumberFormat="1" applyFont="1" applyFill="1" applyAlignment="1">
      <alignment horizontal="center"/>
    </xf>
    <xf numFmtId="0" fontId="9" fillId="33" borderId="0" xfId="0" applyFont="1" applyFill="1" applyAlignment="1">
      <alignment vertical="center" wrapText="1"/>
    </xf>
    <xf numFmtId="14" fontId="21" fillId="33" borderId="0" xfId="0" applyNumberFormat="1" applyFont="1" applyFill="1" applyAlignment="1">
      <alignment horizontal="center" vertical="center" wrapText="1"/>
    </xf>
    <xf numFmtId="0" fontId="0" fillId="0" borderId="0" xfId="80" applyFont="1" applyBorder="1" applyAlignment="1">
      <alignment vertical="top" wrapText="1"/>
      <protection/>
    </xf>
    <xf numFmtId="0" fontId="0" fillId="0" borderId="0" xfId="0" applyFont="1" applyFill="1" applyBorder="1" applyAlignment="1">
      <alignment vertical="top"/>
    </xf>
    <xf numFmtId="0" fontId="0" fillId="0" borderId="0" xfId="0" applyFont="1" applyFill="1" applyAlignment="1">
      <alignment vertical="top"/>
    </xf>
    <xf numFmtId="0" fontId="8" fillId="0" borderId="0" xfId="0" applyFont="1" applyAlignment="1">
      <alignment vertical="top" wrapText="1"/>
    </xf>
    <xf numFmtId="0" fontId="4" fillId="0" borderId="0" xfId="0" applyFont="1" applyFill="1" applyBorder="1" applyAlignment="1">
      <alignment vertical="top" wrapText="1"/>
    </xf>
    <xf numFmtId="44" fontId="0" fillId="0" borderId="0" xfId="46" applyFont="1" applyAlignment="1">
      <alignment vertical="top" wrapText="1"/>
    </xf>
    <xf numFmtId="44" fontId="4" fillId="0" borderId="0" xfId="46" applyFont="1" applyBorder="1" applyAlignment="1">
      <alignment vertical="top" wrapText="1"/>
    </xf>
    <xf numFmtId="44" fontId="0" fillId="0" borderId="0" xfId="46" applyFont="1" applyFill="1" applyAlignment="1">
      <alignment horizontal="center" vertical="top" wrapText="1"/>
    </xf>
    <xf numFmtId="0" fontId="8" fillId="0" borderId="0" xfId="0" applyFont="1" applyFill="1" applyBorder="1" applyAlignment="1">
      <alignment vertical="top" wrapText="1"/>
    </xf>
    <xf numFmtId="9" fontId="0" fillId="0" borderId="12" xfId="0" applyNumberFormat="1" applyFill="1" applyBorder="1" applyAlignment="1">
      <alignment/>
    </xf>
    <xf numFmtId="169" fontId="0" fillId="0" borderId="13" xfId="0" applyNumberFormat="1" applyFill="1" applyBorder="1" applyAlignment="1">
      <alignment/>
    </xf>
    <xf numFmtId="0" fontId="0" fillId="0" borderId="0" xfId="80" applyFont="1" applyFill="1" applyAlignment="1">
      <alignment vertical="top" wrapText="1"/>
      <protection/>
    </xf>
    <xf numFmtId="0" fontId="8" fillId="0" borderId="0" xfId="0" applyFont="1" applyFill="1" applyAlignment="1">
      <alignment vertical="top" wrapText="1"/>
    </xf>
    <xf numFmtId="0" fontId="0" fillId="0" borderId="0" xfId="0" applyFont="1" applyFill="1" applyAlignment="1">
      <alignment vertical="top"/>
    </xf>
    <xf numFmtId="0" fontId="0" fillId="0" borderId="0" xfId="80" applyFont="1" applyFill="1" applyBorder="1" applyAlignment="1">
      <alignment vertical="top" wrapText="1"/>
      <protection/>
    </xf>
    <xf numFmtId="0" fontId="1" fillId="0" borderId="0" xfId="80" applyFont="1" applyAlignment="1">
      <alignment horizontal="left" vertical="top"/>
      <protection/>
    </xf>
    <xf numFmtId="0" fontId="1" fillId="0" borderId="0" xfId="80" applyFont="1" applyAlignment="1">
      <alignment horizontal="center" vertical="top"/>
      <protection/>
    </xf>
    <xf numFmtId="0" fontId="0" fillId="0" borderId="0" xfId="80" applyFont="1" applyAlignment="1">
      <alignment vertical="top" wrapText="1"/>
      <protection/>
    </xf>
    <xf numFmtId="0" fontId="1" fillId="0" borderId="0" xfId="80" applyFont="1" applyAlignment="1">
      <alignment horizontal="left" vertical="top" wrapText="1"/>
      <protection/>
    </xf>
    <xf numFmtId="0" fontId="1" fillId="0" borderId="0" xfId="80" applyFont="1" applyAlignment="1">
      <alignment horizontal="center" vertical="top" wrapText="1"/>
      <protection/>
    </xf>
    <xf numFmtId="0" fontId="22" fillId="0" borderId="0" xfId="80" applyFont="1" applyFill="1" applyAlignment="1">
      <alignment horizontal="center" vertical="top" wrapText="1"/>
      <protection/>
    </xf>
    <xf numFmtId="0" fontId="1" fillId="0" borderId="0" xfId="80" applyFont="1" applyAlignment="1">
      <alignment vertical="top"/>
      <protection/>
    </xf>
    <xf numFmtId="0" fontId="0" fillId="0" borderId="0" xfId="80" applyFont="1" applyAlignment="1">
      <alignment vertical="top"/>
      <protection/>
    </xf>
    <xf numFmtId="0" fontId="4" fillId="0" borderId="0" xfId="80" applyFont="1" applyFill="1" applyAlignment="1">
      <alignment vertical="top" wrapText="1"/>
      <protection/>
    </xf>
    <xf numFmtId="0" fontId="4" fillId="0" borderId="0" xfId="80" applyFont="1" applyAlignment="1">
      <alignment vertical="top"/>
      <protection/>
    </xf>
    <xf numFmtId="44" fontId="4" fillId="0" borderId="0" xfId="51" applyFont="1" applyBorder="1" applyAlignment="1">
      <alignment vertical="top" wrapText="1"/>
    </xf>
    <xf numFmtId="0" fontId="0" fillId="0" borderId="0" xfId="80" applyFont="1" applyFill="1" applyBorder="1" applyAlignment="1">
      <alignment vertical="top"/>
      <protection/>
    </xf>
    <xf numFmtId="0" fontId="8" fillId="0" borderId="0" xfId="80" applyFont="1" applyAlignment="1">
      <alignment vertical="top" wrapText="1"/>
      <protection/>
    </xf>
    <xf numFmtId="0" fontId="4" fillId="0" borderId="0" xfId="80" applyFont="1" applyFill="1" applyBorder="1" applyAlignment="1">
      <alignment vertical="center" wrapText="1"/>
      <protection/>
    </xf>
    <xf numFmtId="0" fontId="0" fillId="0" borderId="0" xfId="80" applyFont="1" applyFill="1" applyAlignment="1">
      <alignment vertical="top"/>
      <protection/>
    </xf>
    <xf numFmtId="0" fontId="10" fillId="0" borderId="0" xfId="80" applyFont="1" applyAlignment="1">
      <alignment vertical="top"/>
      <protection/>
    </xf>
    <xf numFmtId="0" fontId="4" fillId="0" borderId="0" xfId="80" applyFont="1" applyFill="1" applyBorder="1" applyAlignment="1">
      <alignment vertical="top" wrapText="1"/>
      <protection/>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Border="1" applyAlignment="1">
      <alignment vertical="top" wrapText="1"/>
    </xf>
    <xf numFmtId="0" fontId="10" fillId="0" borderId="0" xfId="0" applyFont="1" applyAlignment="1">
      <alignment vertical="top"/>
    </xf>
    <xf numFmtId="0" fontId="11" fillId="0" borderId="0" xfId="81" applyFont="1" applyBorder="1" applyAlignment="1">
      <alignment horizontal="center" vertical="center"/>
      <protection/>
    </xf>
    <xf numFmtId="0" fontId="1" fillId="0" borderId="0" xfId="81" applyFont="1" applyAlignment="1">
      <alignment horizontal="left" vertical="top"/>
      <protection/>
    </xf>
    <xf numFmtId="44" fontId="1" fillId="0" borderId="0" xfId="50" applyFont="1" applyAlignment="1">
      <alignment horizontal="center" vertical="top"/>
    </xf>
    <xf numFmtId="0" fontId="1" fillId="0" borderId="0" xfId="81" applyFont="1" applyAlignment="1">
      <alignment horizontal="left" vertical="top" wrapText="1"/>
      <protection/>
    </xf>
    <xf numFmtId="44" fontId="1" fillId="0" borderId="0" xfId="50" applyFont="1" applyAlignment="1">
      <alignment horizontal="center" vertical="top" wrapText="1"/>
    </xf>
    <xf numFmtId="0" fontId="4" fillId="0" borderId="0" xfId="81" applyFont="1" applyFill="1" applyBorder="1" applyAlignment="1">
      <alignment horizontal="center" vertical="top" wrapText="1"/>
      <protection/>
    </xf>
    <xf numFmtId="44" fontId="1" fillId="0" borderId="0" xfId="50" applyFont="1" applyAlignment="1">
      <alignment vertical="top"/>
    </xf>
    <xf numFmtId="44" fontId="0" fillId="0" borderId="0" xfId="53" applyFont="1" applyAlignment="1">
      <alignment vertical="top" wrapText="1"/>
    </xf>
    <xf numFmtId="0" fontId="11" fillId="0" borderId="0" xfId="81" applyFont="1" applyBorder="1" applyAlignment="1" applyProtection="1">
      <alignment horizontal="center" vertical="center"/>
      <protection locked="0"/>
    </xf>
    <xf numFmtId="44" fontId="0" fillId="0" borderId="14" xfId="53" applyFont="1" applyBorder="1" applyAlignment="1">
      <alignment vertical="top" wrapText="1"/>
    </xf>
    <xf numFmtId="44" fontId="0" fillId="0" borderId="15" xfId="53" applyFont="1" applyBorder="1" applyAlignment="1">
      <alignment vertical="top" wrapText="1"/>
    </xf>
    <xf numFmtId="0" fontId="11" fillId="0" borderId="0" xfId="81" applyFont="1" applyFill="1" applyBorder="1" applyAlignment="1">
      <alignment horizontal="center" vertical="center"/>
      <protection/>
    </xf>
    <xf numFmtId="0" fontId="4" fillId="0" borderId="0" xfId="81" applyFont="1" applyFill="1" applyAlignment="1">
      <alignment horizontal="center" vertical="top" wrapText="1"/>
      <protection/>
    </xf>
    <xf numFmtId="44" fontId="0" fillId="0" borderId="0" xfId="53" applyFont="1" applyBorder="1" applyAlignment="1">
      <alignment vertical="top" wrapText="1"/>
    </xf>
    <xf numFmtId="0" fontId="0" fillId="0" borderId="0" xfId="0" applyFont="1" applyBorder="1" applyAlignment="1">
      <alignment vertical="top"/>
    </xf>
    <xf numFmtId="0" fontId="23" fillId="0" borderId="0" xfId="81" applyFont="1" applyBorder="1" applyAlignment="1" applyProtection="1">
      <alignment horizontal="center" vertical="center"/>
      <protection locked="0"/>
    </xf>
    <xf numFmtId="0" fontId="0" fillId="0" borderId="0" xfId="81" applyFont="1" applyFill="1" applyBorder="1" applyAlignment="1">
      <alignment vertical="top"/>
      <protection/>
    </xf>
    <xf numFmtId="0" fontId="0" fillId="0" borderId="0" xfId="81" applyFont="1" applyFill="1" applyBorder="1" applyAlignment="1">
      <alignment vertical="top" wrapText="1"/>
      <protection/>
    </xf>
    <xf numFmtId="0" fontId="0" fillId="0" borderId="0" xfId="81" applyFont="1" applyFill="1" applyAlignment="1">
      <alignment vertical="top" wrapText="1"/>
      <protection/>
    </xf>
    <xf numFmtId="0" fontId="0" fillId="0" borderId="14" xfId="81" applyFont="1" applyFill="1" applyBorder="1" applyAlignment="1">
      <alignment vertical="top" wrapText="1"/>
      <protection/>
    </xf>
    <xf numFmtId="0" fontId="0" fillId="0" borderId="15" xfId="81" applyFont="1" applyFill="1" applyBorder="1" applyAlignment="1">
      <alignment vertical="top"/>
      <protection/>
    </xf>
    <xf numFmtId="0" fontId="0" fillId="0" borderId="16" xfId="81" applyFont="1" applyBorder="1" applyAlignment="1">
      <alignment vertical="top" wrapText="1"/>
      <protection/>
    </xf>
    <xf numFmtId="0" fontId="0" fillId="0" borderId="15" xfId="81" applyFont="1" applyFill="1" applyBorder="1" applyAlignment="1">
      <alignment vertical="top" wrapText="1"/>
      <protection/>
    </xf>
    <xf numFmtId="0" fontId="0" fillId="0" borderId="16" xfId="81" applyFont="1" applyFill="1" applyBorder="1" applyAlignment="1">
      <alignment vertical="top" wrapText="1"/>
      <protection/>
    </xf>
    <xf numFmtId="0" fontId="0" fillId="0" borderId="16" xfId="81" applyFont="1" applyBorder="1" applyAlignment="1">
      <alignment vertical="top"/>
      <protection/>
    </xf>
    <xf numFmtId="0" fontId="11" fillId="0" borderId="0" xfId="81" applyFont="1" applyFill="1" applyAlignment="1">
      <alignment vertical="top" wrapText="1"/>
      <protection/>
    </xf>
    <xf numFmtId="0" fontId="4" fillId="0" borderId="0" xfId="81" applyFont="1" applyFill="1" applyBorder="1" applyAlignment="1">
      <alignment vertical="top" wrapText="1"/>
      <protection/>
    </xf>
    <xf numFmtId="0" fontId="4" fillId="0" borderId="0" xfId="81" applyFont="1" applyFill="1" applyAlignment="1">
      <alignment vertical="top" wrapText="1"/>
      <protection/>
    </xf>
    <xf numFmtId="0" fontId="0" fillId="0" borderId="14" xfId="81" applyFont="1" applyFill="1" applyBorder="1" applyAlignment="1">
      <alignment vertical="top"/>
      <protection/>
    </xf>
    <xf numFmtId="0" fontId="0" fillId="0" borderId="16" xfId="81" applyFont="1" applyFill="1" applyBorder="1" applyAlignment="1">
      <alignment vertical="top"/>
      <protection/>
    </xf>
    <xf numFmtId="0" fontId="0" fillId="34" borderId="0" xfId="0" applyFont="1" applyFill="1" applyAlignment="1">
      <alignment vertical="top"/>
    </xf>
    <xf numFmtId="0" fontId="20" fillId="0" borderId="17" xfId="75" applyFont="1" applyFill="1" applyBorder="1" applyAlignment="1">
      <alignment horizontal="center" vertical="top"/>
      <protection/>
    </xf>
    <xf numFmtId="0" fontId="12" fillId="0" borderId="0" xfId="75" applyFill="1">
      <alignment/>
      <protection/>
    </xf>
    <xf numFmtId="0" fontId="20" fillId="0" borderId="18" xfId="75" applyFont="1" applyFill="1" applyBorder="1" applyAlignment="1">
      <alignment horizontal="center" vertical="top"/>
      <protection/>
    </xf>
    <xf numFmtId="0" fontId="12" fillId="0" borderId="19" xfId="75" applyFont="1" applyFill="1" applyBorder="1" applyAlignment="1">
      <alignment horizontal="right" vertical="top"/>
      <protection/>
    </xf>
    <xf numFmtId="0" fontId="20" fillId="0" borderId="20" xfId="75" applyFont="1" applyFill="1" applyBorder="1" applyAlignment="1">
      <alignment horizontal="center" vertical="top"/>
      <protection/>
    </xf>
    <xf numFmtId="0" fontId="12" fillId="0" borderId="17" xfId="75" applyFill="1" applyBorder="1">
      <alignment/>
      <protection/>
    </xf>
    <xf numFmtId="0" fontId="12" fillId="0" borderId="18" xfId="75" applyFill="1" applyBorder="1">
      <alignment/>
      <protection/>
    </xf>
    <xf numFmtId="0" fontId="24" fillId="0" borderId="0" xfId="75" applyFont="1" applyFill="1" applyAlignment="1">
      <alignment horizontal="center" wrapText="1"/>
      <protection/>
    </xf>
    <xf numFmtId="0" fontId="25" fillId="0" borderId="0" xfId="75" applyFont="1" applyFill="1" applyAlignment="1">
      <alignment horizontal="center" wrapText="1"/>
      <protection/>
    </xf>
    <xf numFmtId="0" fontId="12" fillId="0" borderId="0" xfId="75" applyFill="1" applyAlignment="1">
      <alignment wrapText="1"/>
      <protection/>
    </xf>
    <xf numFmtId="0" fontId="12" fillId="0" borderId="0" xfId="75" applyFill="1" applyBorder="1" applyAlignment="1">
      <alignment wrapText="1"/>
      <protection/>
    </xf>
    <xf numFmtId="0" fontId="0" fillId="0" borderId="0" xfId="76">
      <alignment/>
      <protection/>
    </xf>
    <xf numFmtId="0" fontId="73" fillId="0" borderId="0" xfId="76" applyFont="1" applyAlignment="1">
      <alignment horizontal="left"/>
      <protection/>
    </xf>
    <xf numFmtId="0" fontId="0" fillId="0" borderId="0" xfId="76" applyAlignment="1">
      <alignment horizontal="center"/>
      <protection/>
    </xf>
    <xf numFmtId="169" fontId="74" fillId="0" borderId="0" xfId="76" applyNumberFormat="1" applyFont="1">
      <alignment/>
      <protection/>
    </xf>
    <xf numFmtId="0" fontId="48" fillId="35" borderId="0" xfId="76" applyFont="1" applyFill="1" applyBorder="1" applyAlignment="1">
      <alignment horizontal="center"/>
      <protection/>
    </xf>
    <xf numFmtId="0" fontId="75" fillId="35" borderId="0" xfId="76" applyFont="1" applyFill="1" applyBorder="1" applyAlignment="1">
      <alignment/>
      <protection/>
    </xf>
    <xf numFmtId="0" fontId="76" fillId="0" borderId="0" xfId="76" applyFont="1" applyAlignment="1">
      <alignment horizontal="left"/>
      <protection/>
    </xf>
    <xf numFmtId="0" fontId="76" fillId="0" borderId="0" xfId="76" applyFont="1">
      <alignment/>
      <protection/>
    </xf>
    <xf numFmtId="169" fontId="51" fillId="35" borderId="0" xfId="76" applyNumberFormat="1" applyFont="1" applyFill="1">
      <alignment/>
      <protection/>
    </xf>
    <xf numFmtId="4" fontId="76" fillId="35" borderId="0" xfId="76" applyNumberFormat="1" applyFont="1" applyFill="1">
      <alignment/>
      <protection/>
    </xf>
    <xf numFmtId="0" fontId="0" fillId="0" borderId="21" xfId="76" applyBorder="1" applyAlignment="1">
      <alignment horizontal="left"/>
      <protection/>
    </xf>
    <xf numFmtId="2" fontId="0" fillId="0" borderId="21" xfId="76" applyNumberFormat="1" applyBorder="1" applyAlignment="1">
      <alignment horizontal="left"/>
      <protection/>
    </xf>
    <xf numFmtId="169" fontId="0" fillId="35" borderId="21" xfId="76" applyNumberFormat="1" applyFont="1" applyFill="1" applyBorder="1">
      <alignment/>
      <protection/>
    </xf>
    <xf numFmtId="169" fontId="0" fillId="35" borderId="21" xfId="76" applyNumberFormat="1" applyFill="1" applyBorder="1">
      <alignment/>
      <protection/>
    </xf>
    <xf numFmtId="0" fontId="0" fillId="0" borderId="22" xfId="76" applyBorder="1" applyAlignment="1">
      <alignment horizontal="left"/>
      <protection/>
    </xf>
    <xf numFmtId="2" fontId="0" fillId="0" borderId="22" xfId="76" applyNumberFormat="1" applyBorder="1" applyAlignment="1">
      <alignment horizontal="left"/>
      <protection/>
    </xf>
    <xf numFmtId="169" fontId="0" fillId="35" borderId="22" xfId="76" applyNumberFormat="1" applyFont="1" applyFill="1" applyBorder="1">
      <alignment/>
      <protection/>
    </xf>
    <xf numFmtId="169" fontId="0" fillId="35" borderId="22" xfId="76" applyNumberFormat="1" applyFill="1" applyBorder="1">
      <alignment/>
      <protection/>
    </xf>
    <xf numFmtId="2" fontId="0" fillId="0" borderId="0" xfId="76" applyNumberFormat="1" applyBorder="1" applyAlignment="1">
      <alignment horizontal="left"/>
      <protection/>
    </xf>
    <xf numFmtId="169" fontId="0" fillId="35" borderId="0" xfId="76" applyNumberFormat="1" applyFont="1" applyFill="1" applyBorder="1">
      <alignment/>
      <protection/>
    </xf>
    <xf numFmtId="169" fontId="0" fillId="35" borderId="0" xfId="76" applyNumberFormat="1" applyFill="1" applyBorder="1">
      <alignment/>
      <protection/>
    </xf>
    <xf numFmtId="0" fontId="77" fillId="0" borderId="0" xfId="76" applyFont="1" applyAlignment="1">
      <alignment horizontal="center"/>
      <protection/>
    </xf>
    <xf numFmtId="0" fontId="0" fillId="0" borderId="0" xfId="76" applyBorder="1" applyAlignment="1">
      <alignment horizontal="left"/>
      <protection/>
    </xf>
    <xf numFmtId="0" fontId="0" fillId="0" borderId="0" xfId="76" applyBorder="1">
      <alignment/>
      <protection/>
    </xf>
    <xf numFmtId="169" fontId="0" fillId="0" borderId="0" xfId="76" applyNumberFormat="1" applyFont="1" applyBorder="1">
      <alignment/>
      <protection/>
    </xf>
    <xf numFmtId="4" fontId="0" fillId="0" borderId="0" xfId="76" applyNumberFormat="1" applyBorder="1">
      <alignment/>
      <protection/>
    </xf>
    <xf numFmtId="4" fontId="0" fillId="0" borderId="0" xfId="76" applyNumberFormat="1">
      <alignment/>
      <protection/>
    </xf>
    <xf numFmtId="2" fontId="0" fillId="0" borderId="0" xfId="76" applyNumberFormat="1" applyAlignment="1">
      <alignment horizontal="left"/>
      <protection/>
    </xf>
    <xf numFmtId="0" fontId="0" fillId="35" borderId="0" xfId="76" applyFont="1" applyFill="1">
      <alignment/>
      <protection/>
    </xf>
    <xf numFmtId="0" fontId="0" fillId="35" borderId="0" xfId="76" applyFill="1">
      <alignment/>
      <protection/>
    </xf>
    <xf numFmtId="169" fontId="0" fillId="35" borderId="21" xfId="76" applyNumberFormat="1" applyFont="1" applyFill="1" applyBorder="1" applyAlignment="1">
      <alignment horizontal="right"/>
      <protection/>
    </xf>
    <xf numFmtId="0" fontId="0" fillId="0" borderId="0" xfId="76" applyAlignment="1">
      <alignment horizontal="left"/>
      <protection/>
    </xf>
    <xf numFmtId="169" fontId="0" fillId="0" borderId="0" xfId="76" applyNumberFormat="1" applyFont="1">
      <alignment/>
      <protection/>
    </xf>
    <xf numFmtId="0" fontId="26" fillId="0" borderId="23" xfId="76" applyFont="1" applyBorder="1" applyAlignment="1">
      <alignment horizontal="center" wrapText="1"/>
      <protection/>
    </xf>
    <xf numFmtId="0" fontId="26" fillId="0" borderId="24" xfId="76" applyFont="1" applyBorder="1" applyAlignment="1" applyProtection="1">
      <alignment wrapText="1"/>
      <protection/>
    </xf>
    <xf numFmtId="0" fontId="26" fillId="0" borderId="25" xfId="76" applyFont="1" applyBorder="1" applyAlignment="1" applyProtection="1">
      <alignment wrapText="1"/>
      <protection/>
    </xf>
    <xf numFmtId="169" fontId="78" fillId="0" borderId="26" xfId="76" applyNumberFormat="1" applyFont="1" applyBorder="1" applyAlignment="1">
      <alignment horizontal="center"/>
      <protection/>
    </xf>
    <xf numFmtId="169" fontId="26" fillId="0" borderId="27" xfId="76" applyNumberFormat="1" applyFont="1" applyBorder="1" applyAlignment="1" applyProtection="1">
      <alignment horizontal="center"/>
      <protection/>
    </xf>
    <xf numFmtId="169" fontId="26" fillId="0" borderId="28" xfId="76" applyNumberFormat="1" applyFont="1" applyBorder="1" applyAlignment="1" applyProtection="1">
      <alignment horizontal="center"/>
      <protection/>
    </xf>
    <xf numFmtId="169" fontId="26" fillId="0" borderId="29" xfId="76" applyNumberFormat="1" applyFont="1" applyBorder="1" applyAlignment="1" applyProtection="1">
      <alignment horizontal="center"/>
      <protection/>
    </xf>
    <xf numFmtId="0" fontId="0" fillId="0" borderId="30" xfId="76" applyFont="1" applyBorder="1" applyAlignment="1">
      <alignment horizontal="center" vertical="center" wrapText="1"/>
      <protection/>
    </xf>
    <xf numFmtId="0" fontId="0" fillId="0" borderId="0" xfId="76" applyFont="1" applyAlignment="1">
      <alignment horizontal="center" vertical="center"/>
      <protection/>
    </xf>
    <xf numFmtId="0" fontId="0" fillId="0" borderId="30" xfId="76" applyFont="1" applyBorder="1" applyAlignment="1">
      <alignment horizontal="center" vertical="center"/>
      <protection/>
    </xf>
    <xf numFmtId="0" fontId="0" fillId="0" borderId="0" xfId="76" applyFont="1" applyBorder="1" applyAlignment="1">
      <alignment horizontal="center" vertical="center"/>
      <protection/>
    </xf>
    <xf numFmtId="0" fontId="0" fillId="0" borderId="0" xfId="76" applyFont="1" applyBorder="1" applyAlignment="1">
      <alignment horizontal="center" vertical="center" wrapText="1"/>
      <protection/>
    </xf>
    <xf numFmtId="0" fontId="16" fillId="0" borderId="0" xfId="79" applyFont="1" applyBorder="1" applyAlignment="1">
      <alignment vertical="top" wrapText="1"/>
      <protection/>
    </xf>
    <xf numFmtId="0" fontId="21" fillId="0" borderId="0" xfId="75" applyFont="1" applyAlignment="1">
      <alignment vertical="top" wrapText="1"/>
      <protection/>
    </xf>
    <xf numFmtId="0" fontId="11" fillId="0" borderId="0" xfId="75" applyFont="1" applyAlignment="1">
      <alignment vertical="top" wrapText="1"/>
      <protection/>
    </xf>
    <xf numFmtId="0" fontId="0" fillId="0" borderId="0" xfId="80" applyFont="1" applyAlignment="1">
      <alignment horizontal="right" vertical="top" wrapText="1"/>
      <protection/>
    </xf>
    <xf numFmtId="0" fontId="0" fillId="0" borderId="0" xfId="80" applyFont="1" applyBorder="1" applyAlignment="1">
      <alignment horizontal="right" vertical="top" wrapText="1"/>
      <protection/>
    </xf>
    <xf numFmtId="0" fontId="0" fillId="0" borderId="0" xfId="80" applyFont="1" applyAlignment="1">
      <alignment horizontal="right" vertical="top"/>
      <protection/>
    </xf>
    <xf numFmtId="0" fontId="1" fillId="0" borderId="0" xfId="80" applyFont="1" applyFill="1" applyAlignment="1">
      <alignment vertical="top"/>
      <protection/>
    </xf>
    <xf numFmtId="0" fontId="0" fillId="0" borderId="0" xfId="80" applyFont="1" applyFill="1" applyAlignment="1">
      <alignment horizontal="left" vertical="top"/>
      <protection/>
    </xf>
    <xf numFmtId="0" fontId="0" fillId="0" borderId="0" xfId="80" applyFont="1" applyBorder="1" applyAlignment="1">
      <alignment horizontal="right" vertical="top"/>
      <protection/>
    </xf>
    <xf numFmtId="0" fontId="0" fillId="0" borderId="0" xfId="0" applyFill="1" applyAlignment="1">
      <alignment/>
    </xf>
    <xf numFmtId="0" fontId="1" fillId="0" borderId="0" xfId="80" applyFont="1" applyBorder="1" applyAlignment="1">
      <alignment horizontal="left" vertical="top" wrapText="1"/>
      <protection/>
    </xf>
    <xf numFmtId="0" fontId="1" fillId="0" borderId="0" xfId="80" applyFont="1" applyBorder="1" applyAlignment="1">
      <alignment vertical="top"/>
      <protection/>
    </xf>
    <xf numFmtId="169" fontId="0" fillId="0" borderId="0" xfId="80" applyNumberFormat="1" applyFont="1" applyBorder="1" applyAlignment="1">
      <alignment vertical="top"/>
      <protection/>
    </xf>
    <xf numFmtId="169" fontId="0" fillId="0" borderId="0" xfId="80" applyNumberFormat="1" applyFont="1" applyFill="1" applyBorder="1" applyAlignment="1">
      <alignment vertical="top"/>
      <protection/>
    </xf>
    <xf numFmtId="169" fontId="1" fillId="0" borderId="0" xfId="80" applyNumberFormat="1" applyFont="1" applyBorder="1" applyAlignment="1">
      <alignment vertical="top"/>
      <protection/>
    </xf>
    <xf numFmtId="0" fontId="0" fillId="0" borderId="0" xfId="0" applyBorder="1" applyAlignment="1">
      <alignment/>
    </xf>
    <xf numFmtId="169" fontId="0" fillId="0" borderId="0" xfId="0" applyNumberFormat="1" applyFill="1" applyBorder="1" applyAlignment="1">
      <alignment/>
    </xf>
    <xf numFmtId="44" fontId="79" fillId="0" borderId="0" xfId="51" applyFont="1" applyAlignment="1">
      <alignment horizontal="center" vertical="top" wrapText="1"/>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44" fontId="0" fillId="0" borderId="0" xfId="63" applyFont="1" applyAlignment="1">
      <alignment horizontal="center" vertical="top" wrapText="1"/>
    </xf>
    <xf numFmtId="44" fontId="79" fillId="0" borderId="0" xfId="63" applyFont="1" applyAlignment="1">
      <alignment vertical="top" wrapText="1"/>
    </xf>
    <xf numFmtId="0" fontId="4" fillId="36" borderId="0" xfId="0" applyFont="1" applyFill="1" applyBorder="1" applyAlignment="1">
      <alignment vertical="top" wrapText="1"/>
    </xf>
    <xf numFmtId="0" fontId="0" fillId="0" borderId="0" xfId="0" applyFont="1" applyFill="1" applyAlignment="1">
      <alignment/>
    </xf>
    <xf numFmtId="9" fontId="0" fillId="0" borderId="12" xfId="0" applyNumberFormat="1" applyFont="1" applyFill="1" applyBorder="1" applyAlignment="1">
      <alignment/>
    </xf>
    <xf numFmtId="169" fontId="0" fillId="0" borderId="13" xfId="0" applyNumberFormat="1" applyFont="1" applyFill="1" applyBorder="1" applyAlignment="1">
      <alignment/>
    </xf>
    <xf numFmtId="9" fontId="0" fillId="9" borderId="0" xfId="0" applyNumberFormat="1" applyFill="1" applyBorder="1" applyAlignment="1">
      <alignment/>
    </xf>
    <xf numFmtId="169" fontId="0" fillId="9" borderId="0" xfId="0" applyNumberFormat="1" applyFill="1" applyBorder="1" applyAlignment="1">
      <alignment/>
    </xf>
    <xf numFmtId="9" fontId="0" fillId="9" borderId="12" xfId="0" applyNumberFormat="1" applyFill="1" applyBorder="1" applyAlignment="1">
      <alignment/>
    </xf>
    <xf numFmtId="169" fontId="0" fillId="9" borderId="13" xfId="0" applyNumberFormat="1" applyFill="1" applyBorder="1" applyAlignment="1">
      <alignment/>
    </xf>
    <xf numFmtId="9" fontId="0" fillId="9" borderId="12" xfId="0" applyNumberFormat="1" applyFont="1" applyFill="1" applyBorder="1" applyAlignment="1">
      <alignment/>
    </xf>
    <xf numFmtId="169" fontId="0" fillId="9" borderId="13" xfId="0" applyNumberFormat="1" applyFont="1" applyFill="1" applyBorder="1" applyAlignment="1">
      <alignment/>
    </xf>
    <xf numFmtId="9" fontId="0" fillId="0" borderId="31" xfId="0" applyNumberFormat="1" applyFill="1" applyBorder="1" applyAlignment="1">
      <alignment/>
    </xf>
    <xf numFmtId="169" fontId="0" fillId="0" borderId="32" xfId="0" applyNumberFormat="1" applyFill="1" applyBorder="1" applyAlignment="1">
      <alignment/>
    </xf>
    <xf numFmtId="0" fontId="4" fillId="0" borderId="33" xfId="0" applyFont="1" applyBorder="1" applyAlignment="1">
      <alignment horizontal="center"/>
    </xf>
    <xf numFmtId="0" fontId="0" fillId="0" borderId="34" xfId="0" applyBorder="1" applyAlignment="1">
      <alignment/>
    </xf>
    <xf numFmtId="0" fontId="4" fillId="0" borderId="34" xfId="0" applyFont="1" applyBorder="1" applyAlignment="1">
      <alignment horizontal="center"/>
    </xf>
    <xf numFmtId="0" fontId="4" fillId="0" borderId="17" xfId="0" applyFont="1" applyBorder="1" applyAlignment="1">
      <alignment horizontal="center"/>
    </xf>
    <xf numFmtId="0" fontId="0" fillId="0" borderId="35" xfId="0" applyBorder="1" applyAlignment="1">
      <alignment/>
    </xf>
    <xf numFmtId="0" fontId="4" fillId="0" borderId="36" xfId="0" applyFont="1" applyBorder="1" applyAlignment="1">
      <alignment horizontal="right"/>
    </xf>
    <xf numFmtId="0" fontId="0" fillId="0" borderId="37" xfId="0" applyFont="1" applyFill="1" applyBorder="1" applyAlignment="1">
      <alignment horizontal="right"/>
    </xf>
    <xf numFmtId="0" fontId="4" fillId="0" borderId="0" xfId="0" applyFont="1" applyFill="1" applyBorder="1" applyAlignment="1">
      <alignment/>
    </xf>
    <xf numFmtId="9" fontId="0" fillId="0" borderId="38" xfId="0" applyNumberFormat="1" applyFill="1" applyBorder="1" applyAlignment="1">
      <alignment/>
    </xf>
    <xf numFmtId="0" fontId="0" fillId="9" borderId="37" xfId="0" applyFont="1" applyFill="1" applyBorder="1" applyAlignment="1">
      <alignment horizontal="right"/>
    </xf>
    <xf numFmtId="0" fontId="4" fillId="9" borderId="0" xfId="0" applyFont="1" applyFill="1" applyBorder="1" applyAlignment="1">
      <alignment/>
    </xf>
    <xf numFmtId="0" fontId="0" fillId="0" borderId="0" xfId="0" applyFont="1" applyFill="1" applyBorder="1" applyAlignment="1">
      <alignment/>
    </xf>
    <xf numFmtId="169" fontId="0" fillId="0" borderId="0" xfId="0" applyNumberFormat="1" applyFont="1" applyFill="1" applyBorder="1" applyAlignment="1">
      <alignment/>
    </xf>
    <xf numFmtId="0" fontId="0" fillId="9" borderId="0" xfId="0" applyFont="1" applyFill="1" applyBorder="1" applyAlignment="1">
      <alignment/>
    </xf>
    <xf numFmtId="169" fontId="0" fillId="9" borderId="0" xfId="0" applyNumberFormat="1" applyFont="1" applyFill="1" applyBorder="1" applyAlignment="1">
      <alignment/>
    </xf>
    <xf numFmtId="44" fontId="1" fillId="0" borderId="0" xfId="0" applyNumberFormat="1" applyFont="1" applyAlignment="1">
      <alignment vertical="top"/>
    </xf>
    <xf numFmtId="0" fontId="5" fillId="0" borderId="0" xfId="0" applyFont="1" applyFill="1" applyBorder="1" applyAlignment="1">
      <alignment vertical="top" wrapText="1"/>
    </xf>
    <xf numFmtId="0" fontId="0" fillId="0" borderId="0" xfId="0" applyFont="1" applyFill="1" applyAlignment="1">
      <alignment horizontal="right" vertical="top"/>
    </xf>
    <xf numFmtId="44" fontId="10" fillId="0" borderId="0" xfId="0" applyNumberFormat="1" applyFont="1" applyFill="1" applyAlignment="1">
      <alignment vertical="top"/>
    </xf>
    <xf numFmtId="0" fontId="12" fillId="0" borderId="0" xfId="0" applyFont="1" applyAlignment="1">
      <alignment horizontal="left"/>
    </xf>
    <xf numFmtId="169" fontId="12" fillId="0" borderId="0" xfId="0" applyNumberFormat="1" applyFont="1" applyFill="1" applyAlignment="1">
      <alignment/>
    </xf>
    <xf numFmtId="44" fontId="1" fillId="0" borderId="0" xfId="0" applyNumberFormat="1" applyFont="1" applyAlignment="1">
      <alignment horizontal="left" vertical="top" wrapText="1"/>
    </xf>
    <xf numFmtId="44" fontId="0" fillId="0" borderId="0" xfId="47" applyFont="1" applyAlignment="1">
      <alignment vertical="top" wrapText="1"/>
    </xf>
    <xf numFmtId="0" fontId="1" fillId="0" borderId="0" xfId="0" applyFont="1" applyFill="1" applyAlignment="1">
      <alignment vertical="top"/>
    </xf>
    <xf numFmtId="0" fontId="0" fillId="0" borderId="0" xfId="0" applyFont="1" applyBorder="1" applyAlignment="1" applyProtection="1">
      <alignment horizontal="center" vertical="center"/>
      <protection locked="0"/>
    </xf>
    <xf numFmtId="0" fontId="0" fillId="0" borderId="0" xfId="0" applyFont="1" applyBorder="1" applyAlignment="1">
      <alignment horizontal="justify" vertical="top" wrapText="1"/>
    </xf>
    <xf numFmtId="0" fontId="0" fillId="0" borderId="0" xfId="0" applyFont="1" applyBorder="1" applyAlignment="1">
      <alignment horizontal="righ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right" vertical="top"/>
    </xf>
    <xf numFmtId="0" fontId="0" fillId="0" borderId="0" xfId="0" applyFont="1" applyFill="1" applyBorder="1" applyAlignment="1">
      <alignment horizontal="center" vertical="top" wrapText="1"/>
    </xf>
    <xf numFmtId="0" fontId="21" fillId="0" borderId="0" xfId="0" applyFont="1" applyAlignment="1">
      <alignment horizontal="left"/>
    </xf>
    <xf numFmtId="44" fontId="0" fillId="0" borderId="0" xfId="44" applyFont="1" applyAlignment="1">
      <alignment horizontal="right" vertical="top" wrapText="1"/>
    </xf>
    <xf numFmtId="0" fontId="27" fillId="0" borderId="0" xfId="0" applyFont="1" applyAlignment="1">
      <alignment vertical="center"/>
    </xf>
    <xf numFmtId="0" fontId="4" fillId="0" borderId="0" xfId="0" applyFont="1" applyFill="1" applyBorder="1" applyAlignment="1">
      <alignment horizontal="left" vertical="top" wrapText="1"/>
    </xf>
    <xf numFmtId="44" fontId="0" fillId="0" borderId="0" xfId="0" applyNumberFormat="1" applyAlignment="1">
      <alignment vertical="top"/>
    </xf>
    <xf numFmtId="44" fontId="0" fillId="0" borderId="0" xfId="44" applyFont="1" applyFill="1" applyAlignment="1">
      <alignment horizontal="center" vertical="top" wrapText="1"/>
    </xf>
    <xf numFmtId="44" fontId="79" fillId="0" borderId="0" xfId="44" applyFont="1" applyAlignment="1">
      <alignment vertical="top" wrapText="1"/>
    </xf>
    <xf numFmtId="44" fontId="0" fillId="0" borderId="0" xfId="44" applyFont="1" applyFill="1" applyBorder="1" applyAlignment="1">
      <alignment horizontal="center" vertical="top" wrapText="1"/>
    </xf>
    <xf numFmtId="44" fontId="0" fillId="0" borderId="0" xfId="46" applyFont="1" applyFill="1" applyBorder="1" applyAlignment="1">
      <alignment horizontal="center" vertical="top" wrapText="1"/>
    </xf>
    <xf numFmtId="44" fontId="79" fillId="0" borderId="0" xfId="46" applyFont="1" applyAlignment="1">
      <alignment horizontal="center" vertical="top" wrapText="1"/>
    </xf>
    <xf numFmtId="44" fontId="0" fillId="0" borderId="0" xfId="46" applyFont="1" applyFill="1" applyAlignment="1">
      <alignment vertical="top" wrapText="1"/>
    </xf>
    <xf numFmtId="44" fontId="4" fillId="0" borderId="0" xfId="0" applyNumberFormat="1" applyFont="1" applyBorder="1" applyAlignment="1">
      <alignment horizontal="center" vertical="center"/>
    </xf>
    <xf numFmtId="0" fontId="0" fillId="9" borderId="39" xfId="0" applyFont="1" applyFill="1" applyBorder="1" applyAlignment="1">
      <alignment horizontal="right"/>
    </xf>
    <xf numFmtId="0" fontId="4" fillId="9" borderId="40" xfId="0" applyFont="1" applyFill="1" applyBorder="1" applyAlignment="1">
      <alignment/>
    </xf>
    <xf numFmtId="9" fontId="0" fillId="9" borderId="41" xfId="0" applyNumberFormat="1" applyFill="1" applyBorder="1" applyAlignment="1">
      <alignment/>
    </xf>
    <xf numFmtId="169" fontId="0" fillId="9" borderId="42" xfId="0" applyNumberFormat="1" applyFill="1" applyBorder="1" applyAlignment="1">
      <alignment/>
    </xf>
    <xf numFmtId="169" fontId="0" fillId="9" borderId="40" xfId="0" applyNumberFormat="1" applyFill="1" applyBorder="1" applyAlignment="1">
      <alignment/>
    </xf>
    <xf numFmtId="9" fontId="0" fillId="0" borderId="43" xfId="0" applyNumberFormat="1" applyFill="1" applyBorder="1" applyAlignment="1">
      <alignment/>
    </xf>
    <xf numFmtId="0" fontId="14" fillId="0" borderId="0" xfId="75" applyFont="1" applyAlignment="1">
      <alignment horizontal="center" vertical="top" wrapText="1"/>
      <protection/>
    </xf>
    <xf numFmtId="0" fontId="21" fillId="0" borderId="33" xfId="76" applyFont="1" applyBorder="1" applyAlignment="1">
      <alignment horizontal="center" vertical="center"/>
      <protection/>
    </xf>
    <xf numFmtId="0" fontId="21" fillId="0" borderId="34" xfId="76" applyFont="1" applyBorder="1" applyAlignment="1">
      <alignment horizontal="center" vertical="center"/>
      <protection/>
    </xf>
    <xf numFmtId="0" fontId="21" fillId="0" borderId="17" xfId="76" applyFont="1" applyBorder="1" applyAlignment="1">
      <alignment horizontal="center" vertical="center"/>
      <protection/>
    </xf>
    <xf numFmtId="0" fontId="21" fillId="0" borderId="0" xfId="75" applyFont="1" applyAlignment="1">
      <alignment horizontal="center" vertical="top" wrapText="1"/>
      <protection/>
    </xf>
    <xf numFmtId="0" fontId="15" fillId="0" borderId="44" xfId="75" applyFont="1" applyBorder="1" applyAlignment="1">
      <alignment vertical="top" wrapText="1"/>
      <protection/>
    </xf>
    <xf numFmtId="0" fontId="15" fillId="0" borderId="45" xfId="75" applyFont="1" applyBorder="1" applyAlignment="1">
      <alignment vertical="top" wrapText="1"/>
      <protection/>
    </xf>
    <xf numFmtId="0" fontId="15" fillId="0" borderId="46" xfId="75" applyFont="1" applyBorder="1" applyAlignment="1">
      <alignment vertical="top" wrapText="1"/>
      <protection/>
    </xf>
    <xf numFmtId="0" fontId="16" fillId="0" borderId="30" xfId="75" applyFont="1" applyBorder="1" applyAlignment="1">
      <alignment vertical="top" wrapText="1"/>
      <protection/>
    </xf>
    <xf numFmtId="0" fontId="16" fillId="0" borderId="0" xfId="75" applyFont="1" applyBorder="1" applyAlignment="1">
      <alignment vertical="top" wrapText="1"/>
      <protection/>
    </xf>
    <xf numFmtId="0" fontId="16" fillId="0" borderId="12" xfId="75" applyFont="1" applyBorder="1" applyAlignment="1">
      <alignment vertical="top" wrapText="1"/>
      <protection/>
    </xf>
    <xf numFmtId="0" fontId="17" fillId="0" borderId="30" xfId="75" applyFont="1" applyBorder="1" applyAlignment="1">
      <alignment horizontal="left" vertical="top" wrapText="1" indent="3"/>
      <protection/>
    </xf>
    <xf numFmtId="0" fontId="17" fillId="0" borderId="0" xfId="75" applyFont="1" applyBorder="1" applyAlignment="1">
      <alignment horizontal="left" vertical="top" wrapText="1" indent="3"/>
      <protection/>
    </xf>
    <xf numFmtId="0" fontId="17" fillId="0" borderId="12" xfId="75" applyFont="1" applyBorder="1" applyAlignment="1">
      <alignment horizontal="left" vertical="top" wrapText="1" indent="3"/>
      <protection/>
    </xf>
    <xf numFmtId="0" fontId="17" fillId="0" borderId="47" xfId="75" applyFont="1" applyBorder="1" applyAlignment="1">
      <alignment horizontal="left" vertical="top" wrapText="1" indent="3"/>
      <protection/>
    </xf>
    <xf numFmtId="0" fontId="17" fillId="0" borderId="48" xfId="75" applyFont="1" applyBorder="1" applyAlignment="1">
      <alignment horizontal="left" vertical="top" wrapText="1" indent="3"/>
      <protection/>
    </xf>
    <xf numFmtId="0" fontId="17" fillId="0" borderId="49" xfId="75" applyFont="1" applyBorder="1" applyAlignment="1">
      <alignment horizontal="left" vertical="top" wrapText="1" indent="3"/>
      <protection/>
    </xf>
    <xf numFmtId="0" fontId="17" fillId="0" borderId="50" xfId="75" applyFont="1" applyBorder="1" applyAlignment="1">
      <alignment vertical="top" wrapText="1"/>
      <protection/>
    </xf>
    <xf numFmtId="0" fontId="16" fillId="0" borderId="30" xfId="79" applyFont="1" applyBorder="1" applyAlignment="1">
      <alignment horizontal="left" vertical="top" wrapText="1"/>
      <protection/>
    </xf>
    <xf numFmtId="0" fontId="16" fillId="0" borderId="0" xfId="79" applyFont="1" applyBorder="1" applyAlignment="1">
      <alignment horizontal="left" vertical="top" wrapText="1"/>
      <protection/>
    </xf>
    <xf numFmtId="0" fontId="16" fillId="0" borderId="12" xfId="79" applyFont="1" applyBorder="1" applyAlignment="1">
      <alignment horizontal="left" vertical="top" wrapText="1"/>
      <protection/>
    </xf>
    <xf numFmtId="0" fontId="17" fillId="0" borderId="47" xfId="75" applyFont="1" applyBorder="1" applyAlignment="1">
      <alignment horizontal="left" vertical="top" wrapText="1"/>
      <protection/>
    </xf>
    <xf numFmtId="0" fontId="17" fillId="0" borderId="48" xfId="75" applyFont="1" applyBorder="1" applyAlignment="1">
      <alignment horizontal="left" vertical="top" wrapText="1"/>
      <protection/>
    </xf>
    <xf numFmtId="0" fontId="17" fillId="0" borderId="49" xfId="75" applyFont="1" applyBorder="1" applyAlignment="1">
      <alignment horizontal="left" vertical="top" wrapText="1"/>
      <protection/>
    </xf>
    <xf numFmtId="0" fontId="19" fillId="0" borderId="0" xfId="75" applyFont="1" applyAlignment="1">
      <alignment horizontal="center" vertical="top" wrapText="1"/>
      <protection/>
    </xf>
    <xf numFmtId="0" fontId="17" fillId="0" borderId="45" xfId="75" applyFont="1" applyBorder="1" applyAlignment="1">
      <alignment horizontal="left" vertical="top" wrapText="1" indent="3"/>
      <protection/>
    </xf>
    <xf numFmtId="0" fontId="18" fillId="0" borderId="49" xfId="75" applyFont="1" applyBorder="1" applyAlignment="1">
      <alignment horizontal="left" vertical="top" wrapText="1" indent="3"/>
      <protection/>
    </xf>
    <xf numFmtId="0" fontId="0" fillId="0" borderId="0" xfId="0" applyFont="1" applyAlignment="1">
      <alignment horizontal="left" vertical="top" wrapText="1"/>
    </xf>
    <xf numFmtId="0" fontId="0" fillId="0" borderId="0" xfId="0" applyFont="1" applyBorder="1" applyAlignment="1">
      <alignment vertical="top" wrapText="1"/>
    </xf>
    <xf numFmtId="0" fontId="8" fillId="0" borderId="0" xfId="0" applyFont="1" applyAlignment="1">
      <alignment horizontal="left" vertical="top" wrapText="1"/>
    </xf>
    <xf numFmtId="0" fontId="4" fillId="0" borderId="0" xfId="80" applyFont="1" applyFill="1" applyBorder="1" applyAlignment="1">
      <alignment horizontal="left" vertical="top" wrapText="1"/>
      <protection/>
    </xf>
    <xf numFmtId="0" fontId="0" fillId="0" borderId="0" xfId="80" applyFont="1" applyFill="1" applyBorder="1" applyAlignment="1">
      <alignment horizontal="left" vertical="top" wrapText="1"/>
      <protection/>
    </xf>
    <xf numFmtId="0" fontId="1" fillId="0" borderId="0" xfId="0" applyFont="1" applyAlignment="1">
      <alignment horizontal="center" vertical="top"/>
    </xf>
    <xf numFmtId="0" fontId="4" fillId="0" borderId="0" xfId="0" applyFont="1" applyAlignment="1">
      <alignment vertical="top" wrapText="1"/>
    </xf>
    <xf numFmtId="0" fontId="0" fillId="0" borderId="0" xfId="0" applyFont="1" applyAlignment="1">
      <alignment vertical="top" wrapText="1"/>
    </xf>
    <xf numFmtId="0" fontId="21" fillId="33" borderId="0" xfId="0" applyFont="1" applyFill="1" applyAlignment="1">
      <alignment horizontal="center" vertical="center" wrapText="1"/>
    </xf>
    <xf numFmtId="0" fontId="7" fillId="33" borderId="51"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0" fillId="0" borderId="0" xfId="0" applyFont="1" applyAlignment="1">
      <alignment vertical="top" wrapText="1"/>
    </xf>
    <xf numFmtId="0" fontId="0" fillId="0" borderId="0" xfId="0" applyFont="1" applyAlignment="1">
      <alignment horizontal="center" vertical="top" wrapText="1"/>
    </xf>
    <xf numFmtId="0" fontId="6" fillId="33" borderId="0" xfId="0" applyFont="1" applyFill="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vertical="top" wrapText="1"/>
    </xf>
    <xf numFmtId="0" fontId="0" fillId="0" borderId="0" xfId="0" applyFont="1" applyAlignment="1">
      <alignment horizontal="center" vertical="top" wrapText="1"/>
    </xf>
    <xf numFmtId="0" fontId="4" fillId="36" borderId="0" xfId="0" applyFont="1" applyFill="1" applyBorder="1" applyAlignment="1">
      <alignment horizontal="left" vertical="top" wrapText="1"/>
    </xf>
    <xf numFmtId="0" fontId="0" fillId="0" borderId="0" xfId="0" applyFont="1" applyAlignment="1">
      <alignment vertical="top" wrapText="1"/>
    </xf>
    <xf numFmtId="0" fontId="0" fillId="0" borderId="0" xfId="0" applyFont="1" applyAlignment="1">
      <alignment horizontal="center" vertical="top" wrapText="1"/>
    </xf>
    <xf numFmtId="0" fontId="4" fillId="36" borderId="0" xfId="80" applyFont="1" applyFill="1" applyBorder="1" applyAlignment="1">
      <alignment horizontal="left" vertical="top" wrapText="1"/>
      <protection/>
    </xf>
    <xf numFmtId="0" fontId="0" fillId="0" borderId="0" xfId="80" applyFont="1" applyFill="1" applyBorder="1" applyAlignment="1">
      <alignment horizontal="left" vertical="top"/>
      <protection/>
    </xf>
    <xf numFmtId="0" fontId="4" fillId="36" borderId="0" xfId="80" applyFont="1" applyFill="1" applyBorder="1" applyAlignment="1">
      <alignment horizontal="left" vertical="center" wrapText="1"/>
      <protection/>
    </xf>
    <xf numFmtId="0" fontId="4" fillId="36" borderId="0" xfId="80" applyFont="1" applyFill="1" applyBorder="1" applyAlignment="1">
      <alignment horizontal="center" vertical="center" wrapText="1"/>
      <protection/>
    </xf>
    <xf numFmtId="0" fontId="0" fillId="0" borderId="0" xfId="80" applyFont="1" applyAlignment="1">
      <alignment vertical="top" wrapText="1"/>
      <protection/>
    </xf>
    <xf numFmtId="0" fontId="0" fillId="0" borderId="0" xfId="80" applyFont="1" applyAlignment="1">
      <alignment horizontal="center" vertical="top" wrapText="1"/>
      <protection/>
    </xf>
    <xf numFmtId="0" fontId="7" fillId="33" borderId="51" xfId="80" applyFont="1" applyFill="1" applyBorder="1" applyAlignment="1">
      <alignment horizontal="center" vertical="center" wrapText="1"/>
      <protection/>
    </xf>
    <xf numFmtId="0" fontId="7" fillId="33" borderId="52" xfId="80" applyFont="1" applyFill="1" applyBorder="1" applyAlignment="1">
      <alignment horizontal="center" vertical="center" wrapText="1"/>
      <protection/>
    </xf>
    <xf numFmtId="0" fontId="7" fillId="33" borderId="53" xfId="80" applyFont="1" applyFill="1" applyBorder="1" applyAlignment="1">
      <alignment horizontal="center" vertical="center" wrapText="1"/>
      <protection/>
    </xf>
    <xf numFmtId="0" fontId="4" fillId="36" borderId="0" xfId="80" applyFont="1" applyFill="1" applyAlignment="1">
      <alignment horizontal="left" vertical="top" wrapText="1"/>
      <protection/>
    </xf>
    <xf numFmtId="0" fontId="4" fillId="36" borderId="0" xfId="0" applyFont="1" applyFill="1" applyAlignment="1">
      <alignment horizontal="left" vertical="top" wrapText="1"/>
    </xf>
    <xf numFmtId="0" fontId="79" fillId="0" borderId="0" xfId="80" applyFont="1" applyFill="1" applyAlignment="1">
      <alignment horizontal="left" vertical="top" wrapText="1"/>
      <protection/>
    </xf>
    <xf numFmtId="0" fontId="0" fillId="0" borderId="0" xfId="0" applyFont="1" applyFill="1" applyBorder="1" applyAlignment="1">
      <alignment horizontal="left" vertical="top"/>
    </xf>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5" fillId="0" borderId="0" xfId="0" applyFont="1" applyFill="1" applyBorder="1" applyAlignment="1">
      <alignment horizontal="center" vertical="top"/>
    </xf>
    <xf numFmtId="0" fontId="4" fillId="0" borderId="0" xfId="0" applyFont="1" applyAlignment="1">
      <alignment horizontal="left" vertical="top" wrapText="1"/>
    </xf>
    <xf numFmtId="0" fontId="5" fillId="0" borderId="0" xfId="0" applyFont="1" applyAlignment="1">
      <alignment horizontal="left" vertical="top" wrapText="1"/>
    </xf>
    <xf numFmtId="0" fontId="23" fillId="34" borderId="46" xfId="81" applyFont="1" applyFill="1" applyBorder="1" applyAlignment="1">
      <alignment horizontal="center" vertical="center" wrapText="1"/>
      <protection/>
    </xf>
    <xf numFmtId="0" fontId="23" fillId="34" borderId="12" xfId="81" applyFont="1" applyFill="1" applyBorder="1" applyAlignment="1">
      <alignment horizontal="center" vertical="center" wrapText="1"/>
      <protection/>
    </xf>
    <xf numFmtId="0" fontId="23" fillId="34" borderId="49" xfId="81" applyFont="1" applyFill="1" applyBorder="1" applyAlignment="1">
      <alignment horizontal="center" vertical="center" wrapText="1"/>
      <protection/>
    </xf>
    <xf numFmtId="0" fontId="0" fillId="0" borderId="0" xfId="81" applyFont="1" applyFill="1" applyBorder="1" applyAlignment="1">
      <alignment horizontal="left" vertical="top" wrapText="1"/>
      <protection/>
    </xf>
    <xf numFmtId="0" fontId="4" fillId="36" borderId="0" xfId="81" applyFont="1" applyFill="1" applyBorder="1" applyAlignment="1">
      <alignment horizontal="left" vertical="top" wrapText="1"/>
      <protection/>
    </xf>
    <xf numFmtId="0" fontId="0" fillId="34" borderId="30" xfId="81" applyFont="1" applyFill="1" applyBorder="1" applyAlignment="1">
      <alignment horizontal="left" vertical="top" wrapText="1"/>
      <protection/>
    </xf>
    <xf numFmtId="0" fontId="0" fillId="34" borderId="0" xfId="81" applyFont="1" applyFill="1" applyBorder="1" applyAlignment="1">
      <alignment horizontal="left" vertical="top" wrapText="1"/>
      <protection/>
    </xf>
    <xf numFmtId="0" fontId="0" fillId="0" borderId="30" xfId="81" applyFont="1" applyFill="1" applyBorder="1" applyAlignment="1">
      <alignment horizontal="left" vertical="top" wrapText="1"/>
      <protection/>
    </xf>
    <xf numFmtId="0" fontId="0" fillId="0" borderId="54" xfId="81" applyFont="1" applyFill="1" applyBorder="1" applyAlignment="1">
      <alignment horizontal="left" vertical="top" wrapText="1"/>
      <protection/>
    </xf>
    <xf numFmtId="0" fontId="0" fillId="0" borderId="14" xfId="81" applyFont="1" applyFill="1" applyBorder="1" applyAlignment="1">
      <alignment horizontal="left" vertical="top" wrapText="1"/>
      <protection/>
    </xf>
    <xf numFmtId="0" fontId="21" fillId="0" borderId="19" xfId="75" applyFont="1" applyFill="1" applyBorder="1" applyAlignment="1">
      <alignment horizontal="right" vertical="center"/>
      <protection/>
    </xf>
    <xf numFmtId="0" fontId="21" fillId="0" borderId="0" xfId="75" applyFont="1" applyFill="1" applyBorder="1" applyAlignment="1">
      <alignment horizontal="right" vertical="center"/>
      <protection/>
    </xf>
    <xf numFmtId="181" fontId="21" fillId="0" borderId="0" xfId="75" applyNumberFormat="1" applyFont="1" applyFill="1" applyBorder="1" applyAlignment="1">
      <alignment horizontal="left" vertical="center"/>
      <protection/>
    </xf>
    <xf numFmtId="0" fontId="21" fillId="0" borderId="55" xfId="75" applyFont="1" applyFill="1" applyBorder="1" applyAlignment="1">
      <alignment horizontal="right" vertical="center"/>
      <protection/>
    </xf>
    <xf numFmtId="0" fontId="21" fillId="0" borderId="40" xfId="75" applyFont="1" applyFill="1" applyBorder="1" applyAlignment="1">
      <alignment horizontal="right" vertical="center"/>
      <protection/>
    </xf>
    <xf numFmtId="0" fontId="21" fillId="0" borderId="20" xfId="75" applyFont="1" applyFill="1" applyBorder="1" applyAlignment="1">
      <alignment horizontal="right" vertical="center"/>
      <protection/>
    </xf>
    <xf numFmtId="0" fontId="25" fillId="0" borderId="0" xfId="75" applyFont="1" applyFill="1" applyAlignment="1">
      <alignment horizontal="center" wrapText="1"/>
      <protection/>
    </xf>
    <xf numFmtId="0" fontId="12" fillId="0" borderId="55" xfId="75" applyFill="1" applyBorder="1">
      <alignment/>
      <protection/>
    </xf>
    <xf numFmtId="0" fontId="12" fillId="0" borderId="40" xfId="75" applyFill="1" applyBorder="1">
      <alignment/>
      <protection/>
    </xf>
    <xf numFmtId="0" fontId="12" fillId="0" borderId="20" xfId="75" applyFill="1" applyBorder="1">
      <alignment/>
      <protection/>
    </xf>
    <xf numFmtId="180" fontId="9" fillId="0" borderId="33" xfId="75" applyNumberFormat="1" applyFont="1" applyFill="1" applyBorder="1" applyAlignment="1">
      <alignment horizontal="center" vertical="top"/>
      <protection/>
    </xf>
    <xf numFmtId="180" fontId="9" fillId="0" borderId="34" xfId="75" applyNumberFormat="1" applyFont="1" applyFill="1" applyBorder="1" applyAlignment="1">
      <alignment horizontal="center" vertical="top"/>
      <protection/>
    </xf>
    <xf numFmtId="180" fontId="9" fillId="0" borderId="19" xfId="75" applyNumberFormat="1" applyFont="1" applyFill="1" applyBorder="1" applyAlignment="1">
      <alignment horizontal="center" vertical="top"/>
      <protection/>
    </xf>
    <xf numFmtId="180" fontId="9" fillId="0" borderId="0" xfId="75" applyNumberFormat="1" applyFont="1" applyFill="1" applyBorder="1" applyAlignment="1">
      <alignment horizontal="center" vertical="top"/>
      <protection/>
    </xf>
    <xf numFmtId="180" fontId="18" fillId="0" borderId="19" xfId="75" applyNumberFormat="1" applyFont="1" applyFill="1" applyBorder="1" applyAlignment="1">
      <alignment horizontal="left" vertical="top"/>
      <protection/>
    </xf>
    <xf numFmtId="180" fontId="18" fillId="0" borderId="0" xfId="75" applyNumberFormat="1" applyFont="1" applyFill="1" applyBorder="1" applyAlignment="1">
      <alignment horizontal="left" vertical="top"/>
      <protection/>
    </xf>
    <xf numFmtId="0" fontId="12" fillId="0" borderId="0" xfId="75" applyFont="1" applyFill="1" applyBorder="1" applyAlignment="1">
      <alignment vertical="top"/>
      <protection/>
    </xf>
    <xf numFmtId="0" fontId="12" fillId="0" borderId="19" xfId="75" applyFont="1" applyFill="1" applyBorder="1" applyAlignment="1">
      <alignment horizontal="right" vertical="top"/>
      <protection/>
    </xf>
    <xf numFmtId="0" fontId="12" fillId="0" borderId="0" xfId="75" applyFont="1" applyFill="1" applyBorder="1" applyAlignment="1">
      <alignment vertical="top" wrapText="1"/>
      <protection/>
    </xf>
    <xf numFmtId="180" fontId="18" fillId="0" borderId="19" xfId="75" applyNumberFormat="1" applyFont="1" applyFill="1" applyBorder="1" applyAlignment="1">
      <alignment vertical="top"/>
      <protection/>
    </xf>
    <xf numFmtId="180" fontId="18" fillId="0" borderId="0" xfId="75" applyNumberFormat="1" applyFont="1" applyFill="1" applyBorder="1" applyAlignment="1">
      <alignment vertical="top"/>
      <protection/>
    </xf>
    <xf numFmtId="181" fontId="18" fillId="0" borderId="0" xfId="75" applyNumberFormat="1" applyFont="1" applyFill="1" applyBorder="1" applyAlignment="1">
      <alignment horizontal="center" vertical="top"/>
      <protection/>
    </xf>
    <xf numFmtId="181" fontId="12" fillId="0" borderId="0" xfId="75" applyNumberFormat="1" applyFont="1" applyFill="1" applyBorder="1" applyAlignment="1">
      <alignment horizontal="right" vertical="top" indent="4"/>
      <protection/>
    </xf>
    <xf numFmtId="181" fontId="21" fillId="0" borderId="0" xfId="75" applyNumberFormat="1" applyFont="1" applyFill="1" applyBorder="1" applyAlignment="1">
      <alignment horizontal="right" vertical="top" indent="4"/>
      <protection/>
    </xf>
    <xf numFmtId="180" fontId="12" fillId="0" borderId="55" xfId="75" applyNumberFormat="1" applyFont="1" applyFill="1" applyBorder="1" applyAlignment="1">
      <alignment horizontal="left" vertical="top"/>
      <protection/>
    </xf>
    <xf numFmtId="180" fontId="12" fillId="0" borderId="40" xfId="75" applyNumberFormat="1" applyFont="1" applyFill="1" applyBorder="1" applyAlignment="1">
      <alignment horizontal="left" vertical="top"/>
      <protection/>
    </xf>
    <xf numFmtId="180" fontId="12" fillId="0" borderId="20" xfId="75" applyNumberFormat="1" applyFont="1" applyFill="1" applyBorder="1" applyAlignment="1">
      <alignment horizontal="left" vertical="top"/>
      <protection/>
    </xf>
    <xf numFmtId="0" fontId="0" fillId="0" borderId="0" xfId="0" applyFont="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0" fillId="0" borderId="0" xfId="0" applyFont="1" applyAlignment="1">
      <alignment horizontal="left"/>
    </xf>
    <xf numFmtId="0" fontId="21" fillId="33" borderId="0" xfId="0" applyFont="1" applyFill="1" applyAlignment="1">
      <alignment horizontal="center" vertical="center"/>
    </xf>
    <xf numFmtId="0" fontId="0" fillId="0" borderId="0" xfId="0" applyFont="1" applyAlignment="1">
      <alignment horizontal="center" vertical="top" wrapText="1"/>
    </xf>
    <xf numFmtId="0" fontId="0" fillId="0" borderId="0" xfId="0" applyFont="1" applyFill="1" applyAlignment="1">
      <alignment horizontal="left" wrapText="1"/>
    </xf>
    <xf numFmtId="0" fontId="12" fillId="0" borderId="0" xfId="0" applyFont="1" applyAlignment="1">
      <alignment horizontal="left"/>
    </xf>
    <xf numFmtId="0" fontId="12" fillId="0" borderId="0" xfId="0" applyFont="1" applyAlignment="1">
      <alignment horizontal="left" wrapText="1"/>
    </xf>
    <xf numFmtId="0" fontId="75" fillId="35" borderId="56" xfId="76" applyFont="1" applyFill="1" applyBorder="1" applyAlignment="1">
      <alignment horizontal="center"/>
      <protection/>
    </xf>
    <xf numFmtId="0" fontId="75" fillId="35" borderId="50" xfId="76" applyFont="1" applyFill="1" applyBorder="1" applyAlignment="1">
      <alignment horizontal="center"/>
      <protection/>
    </xf>
    <xf numFmtId="0" fontId="75" fillId="35" borderId="57" xfId="76" applyFont="1" applyFill="1" applyBorder="1" applyAlignment="1">
      <alignment horizontal="center"/>
      <protection/>
    </xf>
    <xf numFmtId="0" fontId="77" fillId="0" borderId="0" xfId="76" applyFont="1" applyAlignment="1">
      <alignment horizontal="center"/>
      <protection/>
    </xf>
    <xf numFmtId="0" fontId="80" fillId="0" borderId="0" xfId="76" applyFont="1" applyAlignment="1">
      <alignment horizontal="center"/>
      <protection/>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10" xfId="46"/>
    <cellStyle name="Currency 11" xfId="47"/>
    <cellStyle name="Currency 12 2" xfId="48"/>
    <cellStyle name="Currency 2" xfId="49"/>
    <cellStyle name="Currency 2 2" xfId="50"/>
    <cellStyle name="Currency 3" xfId="51"/>
    <cellStyle name="Currency 3 2" xfId="52"/>
    <cellStyle name="Currency 3 3" xfId="53"/>
    <cellStyle name="Currency 4" xfId="54"/>
    <cellStyle name="Currency 4 2" xfId="55"/>
    <cellStyle name="Currency 5" xfId="56"/>
    <cellStyle name="Currency 5 2" xfId="57"/>
    <cellStyle name="Currency 6" xfId="58"/>
    <cellStyle name="Currency 6 2" xfId="59"/>
    <cellStyle name="Currency 6 3" xfId="60"/>
    <cellStyle name="Currency 7" xfId="61"/>
    <cellStyle name="Currency 8" xfId="62"/>
    <cellStyle name="Currency 9"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xfId="75"/>
    <cellStyle name="Normal 2 2" xfId="76"/>
    <cellStyle name="Normal 3" xfId="77"/>
    <cellStyle name="Normal 3 2" xfId="78"/>
    <cellStyle name="Normal 4" xfId="79"/>
    <cellStyle name="Normal 5" xfId="80"/>
    <cellStyle name="Normal 5 2" xfId="81"/>
    <cellStyle name="Note" xfId="82"/>
    <cellStyle name="Output" xfId="83"/>
    <cellStyle name="Percent" xfId="84"/>
    <cellStyle name="Percent 2" xfId="85"/>
    <cellStyle name="Percent 3" xfId="86"/>
    <cellStyle name="Percent 3 2" xfId="87"/>
    <cellStyle name="Percent 4" xfId="88"/>
    <cellStyle name="Percent 4 2" xfId="89"/>
    <cellStyle name="Percent 4 3" xfId="90"/>
    <cellStyle name="Percent 5" xfId="91"/>
    <cellStyle name="Title" xfId="92"/>
    <cellStyle name="Total" xfId="93"/>
    <cellStyle name="Warning Text" xfId="94"/>
  </cellStyles>
  <dxfs count="3">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pic>
      <xdr:nvPicPr>
        <xdr:cNvPr id="1" name="Picture 1" descr="bd15058_"/>
        <xdr:cNvPicPr preferRelativeResize="1">
          <a:picLocks noChangeAspect="1"/>
        </xdr:cNvPicPr>
      </xdr:nvPicPr>
      <xdr:blipFill>
        <a:blip r:embed="rId1"/>
        <a:stretch>
          <a:fillRect/>
        </a:stretch>
      </xdr:blipFill>
      <xdr:spPr>
        <a:xfrm>
          <a:off x="0" y="34099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2" name="Picture 2" descr="bd15058_"/>
        <xdr:cNvPicPr preferRelativeResize="1">
          <a:picLocks noChangeAspect="1"/>
        </xdr:cNvPicPr>
      </xdr:nvPicPr>
      <xdr:blipFill>
        <a:blip r:embed="rId1"/>
        <a:stretch>
          <a:fillRect/>
        </a:stretch>
      </xdr:blipFill>
      <xdr:spPr>
        <a:xfrm>
          <a:off x="0" y="34099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3" name="Picture 3" descr="bd15058_"/>
        <xdr:cNvPicPr preferRelativeResize="1">
          <a:picLocks noChangeAspect="1"/>
        </xdr:cNvPicPr>
      </xdr:nvPicPr>
      <xdr:blipFill>
        <a:blip r:embed="rId1"/>
        <a:stretch>
          <a:fillRect/>
        </a:stretch>
      </xdr:blipFill>
      <xdr:spPr>
        <a:xfrm>
          <a:off x="0" y="34099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4" name="Picture 4" descr="bd15058_"/>
        <xdr:cNvPicPr preferRelativeResize="1">
          <a:picLocks noChangeAspect="1"/>
        </xdr:cNvPicPr>
      </xdr:nvPicPr>
      <xdr:blipFill>
        <a:blip r:embed="rId1"/>
        <a:stretch>
          <a:fillRect/>
        </a:stretch>
      </xdr:blipFill>
      <xdr:spPr>
        <a:xfrm>
          <a:off x="0" y="34099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5" name="Picture 5" descr="bd15058_"/>
        <xdr:cNvPicPr preferRelativeResize="1">
          <a:picLocks noChangeAspect="1"/>
        </xdr:cNvPicPr>
      </xdr:nvPicPr>
      <xdr:blipFill>
        <a:blip r:embed="rId1"/>
        <a:stretch>
          <a:fillRect/>
        </a:stretch>
      </xdr:blipFill>
      <xdr:spPr>
        <a:xfrm>
          <a:off x="0" y="34099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6" name="Picture 6" descr="bd15058_"/>
        <xdr:cNvPicPr preferRelativeResize="1">
          <a:picLocks noChangeAspect="1"/>
        </xdr:cNvPicPr>
      </xdr:nvPicPr>
      <xdr:blipFill>
        <a:blip r:embed="rId1"/>
        <a:stretch>
          <a:fillRect/>
        </a:stretch>
      </xdr:blipFill>
      <xdr:spPr>
        <a:xfrm>
          <a:off x="0" y="34099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7" name="Picture 7" descr="bd15058_"/>
        <xdr:cNvPicPr preferRelativeResize="1">
          <a:picLocks noChangeAspect="1"/>
        </xdr:cNvPicPr>
      </xdr:nvPicPr>
      <xdr:blipFill>
        <a:blip r:embed="rId1"/>
        <a:stretch>
          <a:fillRect/>
        </a:stretch>
      </xdr:blipFill>
      <xdr:spPr>
        <a:xfrm>
          <a:off x="0" y="34099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8" name="Picture 9" descr="bd15058_"/>
        <xdr:cNvPicPr preferRelativeResize="1">
          <a:picLocks noChangeAspect="1"/>
        </xdr:cNvPicPr>
      </xdr:nvPicPr>
      <xdr:blipFill>
        <a:blip r:embed="rId1"/>
        <a:stretch>
          <a:fillRect/>
        </a:stretch>
      </xdr:blipFill>
      <xdr:spPr>
        <a:xfrm>
          <a:off x="0" y="3409950"/>
          <a:ext cx="0" cy="0"/>
        </a:xfrm>
        <a:prstGeom prst="rect">
          <a:avLst/>
        </a:prstGeom>
        <a:noFill/>
        <a:ln w="9525" cmpd="sng">
          <a:noFill/>
        </a:ln>
      </xdr:spPr>
    </xdr:pic>
    <xdr:clientData/>
  </xdr:twoCellAnchor>
  <xdr:twoCellAnchor>
    <xdr:from>
      <xdr:col>2</xdr:col>
      <xdr:colOff>142875</xdr:colOff>
      <xdr:row>16</xdr:row>
      <xdr:rowOff>0</xdr:rowOff>
    </xdr:from>
    <xdr:to>
      <xdr:col>2</xdr:col>
      <xdr:colOff>142875</xdr:colOff>
      <xdr:row>16</xdr:row>
      <xdr:rowOff>0</xdr:rowOff>
    </xdr:to>
    <xdr:pic>
      <xdr:nvPicPr>
        <xdr:cNvPr id="9" name="Picture 11" descr="bd15058_"/>
        <xdr:cNvPicPr preferRelativeResize="1">
          <a:picLocks noChangeAspect="1"/>
        </xdr:cNvPicPr>
      </xdr:nvPicPr>
      <xdr:blipFill>
        <a:blip r:embed="rId1"/>
        <a:stretch>
          <a:fillRect/>
        </a:stretch>
      </xdr:blipFill>
      <xdr:spPr>
        <a:xfrm>
          <a:off x="771525" y="3219450"/>
          <a:ext cx="0" cy="0"/>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10" name="Picture 63" descr="bd15058_"/>
        <xdr:cNvPicPr preferRelativeResize="1">
          <a:picLocks noChangeAspect="1"/>
        </xdr:cNvPicPr>
      </xdr:nvPicPr>
      <xdr:blipFill>
        <a:blip r:embed="rId1"/>
        <a:stretch>
          <a:fillRect/>
        </a:stretch>
      </xdr:blipFill>
      <xdr:spPr>
        <a:xfrm>
          <a:off x="771525" y="1857375"/>
          <a:ext cx="0" cy="28575"/>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11" name="Picture 66" descr="bd15058_"/>
        <xdr:cNvPicPr preferRelativeResize="1">
          <a:picLocks noChangeAspect="1"/>
        </xdr:cNvPicPr>
      </xdr:nvPicPr>
      <xdr:blipFill>
        <a:blip r:embed="rId1"/>
        <a:stretch>
          <a:fillRect/>
        </a:stretch>
      </xdr:blipFill>
      <xdr:spPr>
        <a:xfrm>
          <a:off x="771525" y="1857375"/>
          <a:ext cx="0" cy="28575"/>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12" name="Picture 67" descr="bd15058_"/>
        <xdr:cNvPicPr preferRelativeResize="1">
          <a:picLocks noChangeAspect="1"/>
        </xdr:cNvPicPr>
      </xdr:nvPicPr>
      <xdr:blipFill>
        <a:blip r:embed="rId1"/>
        <a:stretch>
          <a:fillRect/>
        </a:stretch>
      </xdr:blipFill>
      <xdr:spPr>
        <a:xfrm>
          <a:off x="771525" y="1857375"/>
          <a:ext cx="0" cy="28575"/>
        </a:xfrm>
        <a:prstGeom prst="rect">
          <a:avLst/>
        </a:prstGeom>
        <a:noFill/>
        <a:ln w="9525" cmpd="sng">
          <a:noFill/>
        </a:ln>
      </xdr:spPr>
    </xdr:pic>
    <xdr:clientData/>
  </xdr:twoCellAnchor>
  <xdr:twoCellAnchor>
    <xdr:from>
      <xdr:col>2</xdr:col>
      <xdr:colOff>142875</xdr:colOff>
      <xdr:row>15</xdr:row>
      <xdr:rowOff>0</xdr:rowOff>
    </xdr:from>
    <xdr:to>
      <xdr:col>2</xdr:col>
      <xdr:colOff>142875</xdr:colOff>
      <xdr:row>15</xdr:row>
      <xdr:rowOff>0</xdr:rowOff>
    </xdr:to>
    <xdr:pic>
      <xdr:nvPicPr>
        <xdr:cNvPr id="13" name="Picture 13" descr="bd15058_"/>
        <xdr:cNvPicPr preferRelativeResize="1">
          <a:picLocks noChangeAspect="1"/>
        </xdr:cNvPicPr>
      </xdr:nvPicPr>
      <xdr:blipFill>
        <a:blip r:embed="rId1"/>
        <a:stretch>
          <a:fillRect/>
        </a:stretch>
      </xdr:blipFill>
      <xdr:spPr>
        <a:xfrm>
          <a:off x="771525" y="3028950"/>
          <a:ext cx="0" cy="0"/>
        </a:xfrm>
        <a:prstGeom prst="rect">
          <a:avLst/>
        </a:prstGeom>
        <a:noFill/>
        <a:ln w="9525" cmpd="sng">
          <a:noFill/>
        </a:ln>
      </xdr:spPr>
    </xdr:pic>
    <xdr:clientData/>
  </xdr:twoCellAnchor>
  <xdr:twoCellAnchor>
    <xdr:from>
      <xdr:col>2</xdr:col>
      <xdr:colOff>142875</xdr:colOff>
      <xdr:row>15</xdr:row>
      <xdr:rowOff>0</xdr:rowOff>
    </xdr:from>
    <xdr:to>
      <xdr:col>2</xdr:col>
      <xdr:colOff>142875</xdr:colOff>
      <xdr:row>15</xdr:row>
      <xdr:rowOff>0</xdr:rowOff>
    </xdr:to>
    <xdr:pic>
      <xdr:nvPicPr>
        <xdr:cNvPr id="14" name="Picture 14" descr="bd15058_"/>
        <xdr:cNvPicPr preferRelativeResize="1">
          <a:picLocks noChangeAspect="1"/>
        </xdr:cNvPicPr>
      </xdr:nvPicPr>
      <xdr:blipFill>
        <a:blip r:embed="rId1"/>
        <a:stretch>
          <a:fillRect/>
        </a:stretch>
      </xdr:blipFill>
      <xdr:spPr>
        <a:xfrm>
          <a:off x="771525" y="3028950"/>
          <a:ext cx="0" cy="0"/>
        </a:xfrm>
        <a:prstGeom prst="rect">
          <a:avLst/>
        </a:prstGeom>
        <a:noFill/>
        <a:ln w="9525" cmpd="sng">
          <a:noFill/>
        </a:ln>
      </xdr:spPr>
    </xdr:pic>
    <xdr:clientData/>
  </xdr:twoCellAnchor>
  <xdr:twoCellAnchor>
    <xdr:from>
      <xdr:col>2</xdr:col>
      <xdr:colOff>142875</xdr:colOff>
      <xdr:row>15</xdr:row>
      <xdr:rowOff>0</xdr:rowOff>
    </xdr:from>
    <xdr:to>
      <xdr:col>2</xdr:col>
      <xdr:colOff>142875</xdr:colOff>
      <xdr:row>15</xdr:row>
      <xdr:rowOff>0</xdr:rowOff>
    </xdr:to>
    <xdr:pic>
      <xdr:nvPicPr>
        <xdr:cNvPr id="15" name="Picture 15" descr="bd15058_"/>
        <xdr:cNvPicPr preferRelativeResize="1">
          <a:picLocks noChangeAspect="1"/>
        </xdr:cNvPicPr>
      </xdr:nvPicPr>
      <xdr:blipFill>
        <a:blip r:embed="rId1"/>
        <a:stretch>
          <a:fillRect/>
        </a:stretch>
      </xdr:blipFill>
      <xdr:spPr>
        <a:xfrm>
          <a:off x="771525" y="3028950"/>
          <a:ext cx="0" cy="0"/>
        </a:xfrm>
        <a:prstGeom prst="rect">
          <a:avLst/>
        </a:prstGeom>
        <a:noFill/>
        <a:ln w="9525" cmpd="sng">
          <a:noFill/>
        </a:ln>
      </xdr:spPr>
    </xdr:pic>
    <xdr:clientData/>
  </xdr:twoCellAnchor>
  <xdr:twoCellAnchor>
    <xdr:from>
      <xdr:col>2</xdr:col>
      <xdr:colOff>142875</xdr:colOff>
      <xdr:row>15</xdr:row>
      <xdr:rowOff>0</xdr:rowOff>
    </xdr:from>
    <xdr:to>
      <xdr:col>2</xdr:col>
      <xdr:colOff>142875</xdr:colOff>
      <xdr:row>15</xdr:row>
      <xdr:rowOff>0</xdr:rowOff>
    </xdr:to>
    <xdr:pic>
      <xdr:nvPicPr>
        <xdr:cNvPr id="16" name="Picture 16" descr="bd15058_"/>
        <xdr:cNvPicPr preferRelativeResize="1">
          <a:picLocks noChangeAspect="1"/>
        </xdr:cNvPicPr>
      </xdr:nvPicPr>
      <xdr:blipFill>
        <a:blip r:embed="rId1"/>
        <a:stretch>
          <a:fillRect/>
        </a:stretch>
      </xdr:blipFill>
      <xdr:spPr>
        <a:xfrm>
          <a:off x="771525" y="3028950"/>
          <a:ext cx="0" cy="0"/>
        </a:xfrm>
        <a:prstGeom prst="rect">
          <a:avLst/>
        </a:prstGeom>
        <a:noFill/>
        <a:ln w="9525" cmpd="sng">
          <a:noFill/>
        </a:ln>
      </xdr:spPr>
    </xdr:pic>
    <xdr:clientData/>
  </xdr:twoCellAnchor>
  <xdr:twoCellAnchor>
    <xdr:from>
      <xdr:col>2</xdr:col>
      <xdr:colOff>142875</xdr:colOff>
      <xdr:row>15</xdr:row>
      <xdr:rowOff>0</xdr:rowOff>
    </xdr:from>
    <xdr:to>
      <xdr:col>2</xdr:col>
      <xdr:colOff>142875</xdr:colOff>
      <xdr:row>15</xdr:row>
      <xdr:rowOff>0</xdr:rowOff>
    </xdr:to>
    <xdr:pic>
      <xdr:nvPicPr>
        <xdr:cNvPr id="17" name="Picture 17" descr="bd15058_"/>
        <xdr:cNvPicPr preferRelativeResize="1">
          <a:picLocks noChangeAspect="1"/>
        </xdr:cNvPicPr>
      </xdr:nvPicPr>
      <xdr:blipFill>
        <a:blip r:embed="rId1"/>
        <a:stretch>
          <a:fillRect/>
        </a:stretch>
      </xdr:blipFill>
      <xdr:spPr>
        <a:xfrm>
          <a:off x="771525" y="3028950"/>
          <a:ext cx="0" cy="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pic>
      <xdr:nvPicPr>
        <xdr:cNvPr id="1" name="Picture 1" descr="bd15058_"/>
        <xdr:cNvPicPr preferRelativeResize="1">
          <a:picLocks noChangeAspect="1"/>
        </xdr:cNvPicPr>
      </xdr:nvPicPr>
      <xdr:blipFill>
        <a:blip r:embed="rId1"/>
        <a:stretch>
          <a:fillRect/>
        </a:stretch>
      </xdr:blipFill>
      <xdr:spPr>
        <a:xfrm>
          <a:off x="0" y="3324225"/>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2" name="Picture 2" descr="bd15058_"/>
        <xdr:cNvPicPr preferRelativeResize="1">
          <a:picLocks noChangeAspect="1"/>
        </xdr:cNvPicPr>
      </xdr:nvPicPr>
      <xdr:blipFill>
        <a:blip r:embed="rId1"/>
        <a:stretch>
          <a:fillRect/>
        </a:stretch>
      </xdr:blipFill>
      <xdr:spPr>
        <a:xfrm>
          <a:off x="0" y="3324225"/>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3" name="Picture 3" descr="bd15058_"/>
        <xdr:cNvPicPr preferRelativeResize="1">
          <a:picLocks noChangeAspect="1"/>
        </xdr:cNvPicPr>
      </xdr:nvPicPr>
      <xdr:blipFill>
        <a:blip r:embed="rId1"/>
        <a:stretch>
          <a:fillRect/>
        </a:stretch>
      </xdr:blipFill>
      <xdr:spPr>
        <a:xfrm>
          <a:off x="0" y="3324225"/>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4" name="Picture 4" descr="bd15058_"/>
        <xdr:cNvPicPr preferRelativeResize="1">
          <a:picLocks noChangeAspect="1"/>
        </xdr:cNvPicPr>
      </xdr:nvPicPr>
      <xdr:blipFill>
        <a:blip r:embed="rId1"/>
        <a:stretch>
          <a:fillRect/>
        </a:stretch>
      </xdr:blipFill>
      <xdr:spPr>
        <a:xfrm>
          <a:off x="0" y="3324225"/>
          <a:ext cx="0" cy="0"/>
        </a:xfrm>
        <a:prstGeom prst="rect">
          <a:avLst/>
        </a:prstGeom>
        <a:noFill/>
        <a:ln w="9525" cmpd="sng">
          <a:noFill/>
        </a:ln>
      </xdr:spPr>
    </xdr:pic>
    <xdr:clientData/>
  </xdr:twoCellAnchor>
  <xdr:twoCellAnchor>
    <xdr:from>
      <xdr:col>0</xdr:col>
      <xdr:colOff>0</xdr:colOff>
      <xdr:row>18</xdr:row>
      <xdr:rowOff>0</xdr:rowOff>
    </xdr:from>
    <xdr:to>
      <xdr:col>0</xdr:col>
      <xdr:colOff>0</xdr:colOff>
      <xdr:row>18</xdr:row>
      <xdr:rowOff>0</xdr:rowOff>
    </xdr:to>
    <xdr:pic>
      <xdr:nvPicPr>
        <xdr:cNvPr id="5" name="Picture 5" descr="bd15058_"/>
        <xdr:cNvPicPr preferRelativeResize="1">
          <a:picLocks noChangeAspect="1"/>
        </xdr:cNvPicPr>
      </xdr:nvPicPr>
      <xdr:blipFill>
        <a:blip r:embed="rId1"/>
        <a:stretch>
          <a:fillRect/>
        </a:stretch>
      </xdr:blipFill>
      <xdr:spPr>
        <a:xfrm>
          <a:off x="0" y="3486150"/>
          <a:ext cx="0" cy="0"/>
        </a:xfrm>
        <a:prstGeom prst="rect">
          <a:avLst/>
        </a:prstGeom>
        <a:noFill/>
        <a:ln w="9525" cmpd="sng">
          <a:noFill/>
        </a:ln>
      </xdr:spPr>
    </xdr:pic>
    <xdr:clientData/>
  </xdr:twoCellAnchor>
  <xdr:twoCellAnchor>
    <xdr:from>
      <xdr:col>0</xdr:col>
      <xdr:colOff>0</xdr:colOff>
      <xdr:row>18</xdr:row>
      <xdr:rowOff>0</xdr:rowOff>
    </xdr:from>
    <xdr:to>
      <xdr:col>0</xdr:col>
      <xdr:colOff>0</xdr:colOff>
      <xdr:row>18</xdr:row>
      <xdr:rowOff>0</xdr:rowOff>
    </xdr:to>
    <xdr:pic>
      <xdr:nvPicPr>
        <xdr:cNvPr id="6" name="Picture 6" descr="bd15058_"/>
        <xdr:cNvPicPr preferRelativeResize="1">
          <a:picLocks noChangeAspect="1"/>
        </xdr:cNvPicPr>
      </xdr:nvPicPr>
      <xdr:blipFill>
        <a:blip r:embed="rId1"/>
        <a:stretch>
          <a:fillRect/>
        </a:stretch>
      </xdr:blipFill>
      <xdr:spPr>
        <a:xfrm>
          <a:off x="0" y="3486150"/>
          <a:ext cx="0" cy="0"/>
        </a:xfrm>
        <a:prstGeom prst="rect">
          <a:avLst/>
        </a:prstGeom>
        <a:noFill/>
        <a:ln w="9525" cmpd="sng">
          <a:noFill/>
        </a:ln>
      </xdr:spPr>
    </xdr:pic>
    <xdr:clientData/>
  </xdr:twoCellAnchor>
  <xdr:twoCellAnchor>
    <xdr:from>
      <xdr:col>0</xdr:col>
      <xdr:colOff>0</xdr:colOff>
      <xdr:row>18</xdr:row>
      <xdr:rowOff>0</xdr:rowOff>
    </xdr:from>
    <xdr:to>
      <xdr:col>0</xdr:col>
      <xdr:colOff>0</xdr:colOff>
      <xdr:row>18</xdr:row>
      <xdr:rowOff>0</xdr:rowOff>
    </xdr:to>
    <xdr:pic>
      <xdr:nvPicPr>
        <xdr:cNvPr id="7" name="Picture 7" descr="bd15058_"/>
        <xdr:cNvPicPr preferRelativeResize="1">
          <a:picLocks noChangeAspect="1"/>
        </xdr:cNvPicPr>
      </xdr:nvPicPr>
      <xdr:blipFill>
        <a:blip r:embed="rId1"/>
        <a:stretch>
          <a:fillRect/>
        </a:stretch>
      </xdr:blipFill>
      <xdr:spPr>
        <a:xfrm>
          <a:off x="0" y="3486150"/>
          <a:ext cx="0" cy="0"/>
        </a:xfrm>
        <a:prstGeom prst="rect">
          <a:avLst/>
        </a:prstGeom>
        <a:noFill/>
        <a:ln w="9525" cmpd="sng">
          <a:noFill/>
        </a:ln>
      </xdr:spPr>
    </xdr:pic>
    <xdr:clientData/>
  </xdr:twoCellAnchor>
  <xdr:twoCellAnchor>
    <xdr:from>
      <xdr:col>0</xdr:col>
      <xdr:colOff>0</xdr:colOff>
      <xdr:row>19</xdr:row>
      <xdr:rowOff>0</xdr:rowOff>
    </xdr:from>
    <xdr:to>
      <xdr:col>0</xdr:col>
      <xdr:colOff>0</xdr:colOff>
      <xdr:row>19</xdr:row>
      <xdr:rowOff>0</xdr:rowOff>
    </xdr:to>
    <xdr:pic>
      <xdr:nvPicPr>
        <xdr:cNvPr id="8" name="Picture 9" descr="bd15058_"/>
        <xdr:cNvPicPr preferRelativeResize="1">
          <a:picLocks noChangeAspect="1"/>
        </xdr:cNvPicPr>
      </xdr:nvPicPr>
      <xdr:blipFill>
        <a:blip r:embed="rId1"/>
        <a:stretch>
          <a:fillRect/>
        </a:stretch>
      </xdr:blipFill>
      <xdr:spPr>
        <a:xfrm>
          <a:off x="0" y="3676650"/>
          <a:ext cx="0" cy="0"/>
        </a:xfrm>
        <a:prstGeom prst="rect">
          <a:avLst/>
        </a:prstGeom>
        <a:noFill/>
        <a:ln w="9525" cmpd="sng">
          <a:noFill/>
        </a:ln>
      </xdr:spPr>
    </xdr:pic>
    <xdr:clientData/>
  </xdr:twoCellAnchor>
  <xdr:twoCellAnchor>
    <xdr:from>
      <xdr:col>2</xdr:col>
      <xdr:colOff>142875</xdr:colOff>
      <xdr:row>17</xdr:row>
      <xdr:rowOff>0</xdr:rowOff>
    </xdr:from>
    <xdr:to>
      <xdr:col>2</xdr:col>
      <xdr:colOff>142875</xdr:colOff>
      <xdr:row>17</xdr:row>
      <xdr:rowOff>0</xdr:rowOff>
    </xdr:to>
    <xdr:pic>
      <xdr:nvPicPr>
        <xdr:cNvPr id="9" name="Picture 11" descr="bd15058_"/>
        <xdr:cNvPicPr preferRelativeResize="1">
          <a:picLocks noChangeAspect="1"/>
        </xdr:cNvPicPr>
      </xdr:nvPicPr>
      <xdr:blipFill>
        <a:blip r:embed="rId1"/>
        <a:stretch>
          <a:fillRect/>
        </a:stretch>
      </xdr:blipFill>
      <xdr:spPr>
        <a:xfrm>
          <a:off x="771525" y="3324225"/>
          <a:ext cx="0" cy="0"/>
        </a:xfrm>
        <a:prstGeom prst="rect">
          <a:avLst/>
        </a:prstGeom>
        <a:noFill/>
        <a:ln w="9525" cmpd="sng">
          <a:noFill/>
        </a:ln>
      </xdr:spPr>
    </xdr:pic>
    <xdr:clientData/>
  </xdr:twoCellAnchor>
  <xdr:twoCellAnchor>
    <xdr:from>
      <xdr:col>2</xdr:col>
      <xdr:colOff>142875</xdr:colOff>
      <xdr:row>17</xdr:row>
      <xdr:rowOff>0</xdr:rowOff>
    </xdr:from>
    <xdr:to>
      <xdr:col>2</xdr:col>
      <xdr:colOff>142875</xdr:colOff>
      <xdr:row>17</xdr:row>
      <xdr:rowOff>0</xdr:rowOff>
    </xdr:to>
    <xdr:pic>
      <xdr:nvPicPr>
        <xdr:cNvPr id="10" name="Picture 11" descr="bd15058_"/>
        <xdr:cNvPicPr preferRelativeResize="1">
          <a:picLocks noChangeAspect="1"/>
        </xdr:cNvPicPr>
      </xdr:nvPicPr>
      <xdr:blipFill>
        <a:blip r:embed="rId1"/>
        <a:stretch>
          <a:fillRect/>
        </a:stretch>
      </xdr:blipFill>
      <xdr:spPr>
        <a:xfrm>
          <a:off x="771525" y="3324225"/>
          <a:ext cx="0" cy="0"/>
        </a:xfrm>
        <a:prstGeom prst="rect">
          <a:avLst/>
        </a:prstGeom>
        <a:noFill/>
        <a:ln w="9525" cmpd="sng">
          <a:noFill/>
        </a:ln>
      </xdr:spPr>
    </xdr:pic>
    <xdr:clientData/>
  </xdr:twoCellAnchor>
  <xdr:twoCellAnchor>
    <xdr:from>
      <xdr:col>2</xdr:col>
      <xdr:colOff>142875</xdr:colOff>
      <xdr:row>17</xdr:row>
      <xdr:rowOff>0</xdr:rowOff>
    </xdr:from>
    <xdr:to>
      <xdr:col>2</xdr:col>
      <xdr:colOff>142875</xdr:colOff>
      <xdr:row>17</xdr:row>
      <xdr:rowOff>0</xdr:rowOff>
    </xdr:to>
    <xdr:pic>
      <xdr:nvPicPr>
        <xdr:cNvPr id="11" name="Picture 11" descr="bd15058_"/>
        <xdr:cNvPicPr preferRelativeResize="1">
          <a:picLocks noChangeAspect="1"/>
        </xdr:cNvPicPr>
      </xdr:nvPicPr>
      <xdr:blipFill>
        <a:blip r:embed="rId1"/>
        <a:stretch>
          <a:fillRect/>
        </a:stretch>
      </xdr:blipFill>
      <xdr:spPr>
        <a:xfrm>
          <a:off x="771525" y="3324225"/>
          <a:ext cx="0" cy="0"/>
        </a:xfrm>
        <a:prstGeom prst="rect">
          <a:avLst/>
        </a:prstGeom>
        <a:noFill/>
        <a:ln w="9525" cmpd="sng">
          <a:noFill/>
        </a:ln>
      </xdr:spPr>
    </xdr:pic>
    <xdr:clientData/>
  </xdr:twoCellAnchor>
  <xdr:twoCellAnchor>
    <xdr:from>
      <xdr:col>2</xdr:col>
      <xdr:colOff>142875</xdr:colOff>
      <xdr:row>17</xdr:row>
      <xdr:rowOff>0</xdr:rowOff>
    </xdr:from>
    <xdr:to>
      <xdr:col>2</xdr:col>
      <xdr:colOff>142875</xdr:colOff>
      <xdr:row>17</xdr:row>
      <xdr:rowOff>0</xdr:rowOff>
    </xdr:to>
    <xdr:pic>
      <xdr:nvPicPr>
        <xdr:cNvPr id="12" name="Picture 11" descr="bd15058_"/>
        <xdr:cNvPicPr preferRelativeResize="1">
          <a:picLocks noChangeAspect="1"/>
        </xdr:cNvPicPr>
      </xdr:nvPicPr>
      <xdr:blipFill>
        <a:blip r:embed="rId1"/>
        <a:stretch>
          <a:fillRect/>
        </a:stretch>
      </xdr:blipFill>
      <xdr:spPr>
        <a:xfrm>
          <a:off x="771525" y="3324225"/>
          <a:ext cx="0" cy="0"/>
        </a:xfrm>
        <a:prstGeom prst="rect">
          <a:avLst/>
        </a:prstGeom>
        <a:noFill/>
        <a:ln w="9525" cmpd="sng">
          <a:noFill/>
        </a:ln>
      </xdr:spPr>
    </xdr:pic>
    <xdr:clientData/>
  </xdr:twoCellAnchor>
  <xdr:twoCellAnchor>
    <xdr:from>
      <xdr:col>2</xdr:col>
      <xdr:colOff>142875</xdr:colOff>
      <xdr:row>18</xdr:row>
      <xdr:rowOff>0</xdr:rowOff>
    </xdr:from>
    <xdr:to>
      <xdr:col>2</xdr:col>
      <xdr:colOff>142875</xdr:colOff>
      <xdr:row>18</xdr:row>
      <xdr:rowOff>0</xdr:rowOff>
    </xdr:to>
    <xdr:pic>
      <xdr:nvPicPr>
        <xdr:cNvPr id="13" name="Picture 11" descr="bd15058_"/>
        <xdr:cNvPicPr preferRelativeResize="1">
          <a:picLocks noChangeAspect="1"/>
        </xdr:cNvPicPr>
      </xdr:nvPicPr>
      <xdr:blipFill>
        <a:blip r:embed="rId1"/>
        <a:stretch>
          <a:fillRect/>
        </a:stretch>
      </xdr:blipFill>
      <xdr:spPr>
        <a:xfrm>
          <a:off x="771525" y="3486150"/>
          <a:ext cx="0" cy="0"/>
        </a:xfrm>
        <a:prstGeom prst="rect">
          <a:avLst/>
        </a:prstGeom>
        <a:noFill/>
        <a:ln w="9525" cmpd="sng">
          <a:noFill/>
        </a:ln>
      </xdr:spPr>
    </xdr:pic>
    <xdr:clientData/>
  </xdr:twoCellAnchor>
  <xdr:twoCellAnchor>
    <xdr:from>
      <xdr:col>2</xdr:col>
      <xdr:colOff>142875</xdr:colOff>
      <xdr:row>18</xdr:row>
      <xdr:rowOff>0</xdr:rowOff>
    </xdr:from>
    <xdr:to>
      <xdr:col>2</xdr:col>
      <xdr:colOff>142875</xdr:colOff>
      <xdr:row>18</xdr:row>
      <xdr:rowOff>0</xdr:rowOff>
    </xdr:to>
    <xdr:pic>
      <xdr:nvPicPr>
        <xdr:cNvPr id="14" name="Picture 11" descr="bd15058_"/>
        <xdr:cNvPicPr preferRelativeResize="1">
          <a:picLocks noChangeAspect="1"/>
        </xdr:cNvPicPr>
      </xdr:nvPicPr>
      <xdr:blipFill>
        <a:blip r:embed="rId1"/>
        <a:stretch>
          <a:fillRect/>
        </a:stretch>
      </xdr:blipFill>
      <xdr:spPr>
        <a:xfrm>
          <a:off x="771525" y="3486150"/>
          <a:ext cx="0" cy="0"/>
        </a:xfrm>
        <a:prstGeom prst="rect">
          <a:avLst/>
        </a:prstGeom>
        <a:noFill/>
        <a:ln w="9525" cmpd="sng">
          <a:noFill/>
        </a:ln>
      </xdr:spPr>
    </xdr:pic>
    <xdr:clientData/>
  </xdr:twoCellAnchor>
  <xdr:twoCellAnchor>
    <xdr:from>
      <xdr:col>2</xdr:col>
      <xdr:colOff>142875</xdr:colOff>
      <xdr:row>17</xdr:row>
      <xdr:rowOff>161925</xdr:rowOff>
    </xdr:from>
    <xdr:to>
      <xdr:col>2</xdr:col>
      <xdr:colOff>142875</xdr:colOff>
      <xdr:row>18</xdr:row>
      <xdr:rowOff>0</xdr:rowOff>
    </xdr:to>
    <xdr:pic>
      <xdr:nvPicPr>
        <xdr:cNvPr id="15" name="Picture 63" descr="bd15058_"/>
        <xdr:cNvPicPr preferRelativeResize="1">
          <a:picLocks noChangeAspect="1"/>
        </xdr:cNvPicPr>
      </xdr:nvPicPr>
      <xdr:blipFill>
        <a:blip r:embed="rId1"/>
        <a:stretch>
          <a:fillRect/>
        </a:stretch>
      </xdr:blipFill>
      <xdr:spPr>
        <a:xfrm>
          <a:off x="771525" y="3486150"/>
          <a:ext cx="0" cy="0"/>
        </a:xfrm>
        <a:prstGeom prst="rect">
          <a:avLst/>
        </a:prstGeom>
        <a:noFill/>
        <a:ln w="9525" cmpd="sng">
          <a:noFill/>
        </a:ln>
      </xdr:spPr>
    </xdr:pic>
    <xdr:clientData/>
  </xdr:twoCellAnchor>
  <xdr:twoCellAnchor>
    <xdr:from>
      <xdr:col>2</xdr:col>
      <xdr:colOff>142875</xdr:colOff>
      <xdr:row>17</xdr:row>
      <xdr:rowOff>161925</xdr:rowOff>
    </xdr:from>
    <xdr:to>
      <xdr:col>2</xdr:col>
      <xdr:colOff>142875</xdr:colOff>
      <xdr:row>18</xdr:row>
      <xdr:rowOff>0</xdr:rowOff>
    </xdr:to>
    <xdr:pic>
      <xdr:nvPicPr>
        <xdr:cNvPr id="16" name="Picture 66" descr="bd15058_"/>
        <xdr:cNvPicPr preferRelativeResize="1">
          <a:picLocks noChangeAspect="1"/>
        </xdr:cNvPicPr>
      </xdr:nvPicPr>
      <xdr:blipFill>
        <a:blip r:embed="rId1"/>
        <a:stretch>
          <a:fillRect/>
        </a:stretch>
      </xdr:blipFill>
      <xdr:spPr>
        <a:xfrm>
          <a:off x="771525" y="3486150"/>
          <a:ext cx="0" cy="0"/>
        </a:xfrm>
        <a:prstGeom prst="rect">
          <a:avLst/>
        </a:prstGeom>
        <a:noFill/>
        <a:ln w="9525" cmpd="sng">
          <a:noFill/>
        </a:ln>
      </xdr:spPr>
    </xdr:pic>
    <xdr:clientData/>
  </xdr:twoCellAnchor>
  <xdr:twoCellAnchor>
    <xdr:from>
      <xdr:col>2</xdr:col>
      <xdr:colOff>142875</xdr:colOff>
      <xdr:row>17</xdr:row>
      <xdr:rowOff>161925</xdr:rowOff>
    </xdr:from>
    <xdr:to>
      <xdr:col>2</xdr:col>
      <xdr:colOff>142875</xdr:colOff>
      <xdr:row>18</xdr:row>
      <xdr:rowOff>0</xdr:rowOff>
    </xdr:to>
    <xdr:pic>
      <xdr:nvPicPr>
        <xdr:cNvPr id="17" name="Picture 67" descr="bd15058_"/>
        <xdr:cNvPicPr preferRelativeResize="1">
          <a:picLocks noChangeAspect="1"/>
        </xdr:cNvPicPr>
      </xdr:nvPicPr>
      <xdr:blipFill>
        <a:blip r:embed="rId1"/>
        <a:stretch>
          <a:fillRect/>
        </a:stretch>
      </xdr:blipFill>
      <xdr:spPr>
        <a:xfrm>
          <a:off x="771525" y="3486150"/>
          <a:ext cx="0" cy="0"/>
        </a:xfrm>
        <a:prstGeom prst="rect">
          <a:avLst/>
        </a:prstGeom>
        <a:noFill/>
        <a:ln w="9525" cmpd="sng">
          <a:noFill/>
        </a:ln>
      </xdr:spPr>
    </xdr:pic>
    <xdr:clientData/>
  </xdr:twoCellAnchor>
  <xdr:twoCellAnchor>
    <xdr:from>
      <xdr:col>2</xdr:col>
      <xdr:colOff>142875</xdr:colOff>
      <xdr:row>17</xdr:row>
      <xdr:rowOff>161925</xdr:rowOff>
    </xdr:from>
    <xdr:to>
      <xdr:col>2</xdr:col>
      <xdr:colOff>142875</xdr:colOff>
      <xdr:row>18</xdr:row>
      <xdr:rowOff>0</xdr:rowOff>
    </xdr:to>
    <xdr:pic>
      <xdr:nvPicPr>
        <xdr:cNvPr id="18" name="Picture 63" descr="bd15058_"/>
        <xdr:cNvPicPr preferRelativeResize="1">
          <a:picLocks noChangeAspect="1"/>
        </xdr:cNvPicPr>
      </xdr:nvPicPr>
      <xdr:blipFill>
        <a:blip r:embed="rId1"/>
        <a:stretch>
          <a:fillRect/>
        </a:stretch>
      </xdr:blipFill>
      <xdr:spPr>
        <a:xfrm>
          <a:off x="771525" y="3486150"/>
          <a:ext cx="0" cy="0"/>
        </a:xfrm>
        <a:prstGeom prst="rect">
          <a:avLst/>
        </a:prstGeom>
        <a:noFill/>
        <a:ln w="9525" cmpd="sng">
          <a:noFill/>
        </a:ln>
      </xdr:spPr>
    </xdr:pic>
    <xdr:clientData/>
  </xdr:twoCellAnchor>
  <xdr:twoCellAnchor>
    <xdr:from>
      <xdr:col>2</xdr:col>
      <xdr:colOff>142875</xdr:colOff>
      <xdr:row>17</xdr:row>
      <xdr:rowOff>161925</xdr:rowOff>
    </xdr:from>
    <xdr:to>
      <xdr:col>2</xdr:col>
      <xdr:colOff>142875</xdr:colOff>
      <xdr:row>18</xdr:row>
      <xdr:rowOff>0</xdr:rowOff>
    </xdr:to>
    <xdr:pic>
      <xdr:nvPicPr>
        <xdr:cNvPr id="19" name="Picture 66" descr="bd15058_"/>
        <xdr:cNvPicPr preferRelativeResize="1">
          <a:picLocks noChangeAspect="1"/>
        </xdr:cNvPicPr>
      </xdr:nvPicPr>
      <xdr:blipFill>
        <a:blip r:embed="rId1"/>
        <a:stretch>
          <a:fillRect/>
        </a:stretch>
      </xdr:blipFill>
      <xdr:spPr>
        <a:xfrm>
          <a:off x="771525" y="3486150"/>
          <a:ext cx="0" cy="0"/>
        </a:xfrm>
        <a:prstGeom prst="rect">
          <a:avLst/>
        </a:prstGeom>
        <a:noFill/>
        <a:ln w="9525" cmpd="sng">
          <a:noFill/>
        </a:ln>
      </xdr:spPr>
    </xdr:pic>
    <xdr:clientData/>
  </xdr:twoCellAnchor>
  <xdr:twoCellAnchor>
    <xdr:from>
      <xdr:col>2</xdr:col>
      <xdr:colOff>142875</xdr:colOff>
      <xdr:row>17</xdr:row>
      <xdr:rowOff>161925</xdr:rowOff>
    </xdr:from>
    <xdr:to>
      <xdr:col>2</xdr:col>
      <xdr:colOff>142875</xdr:colOff>
      <xdr:row>18</xdr:row>
      <xdr:rowOff>0</xdr:rowOff>
    </xdr:to>
    <xdr:pic>
      <xdr:nvPicPr>
        <xdr:cNvPr id="20" name="Picture 67" descr="bd15058_"/>
        <xdr:cNvPicPr preferRelativeResize="1">
          <a:picLocks noChangeAspect="1"/>
        </xdr:cNvPicPr>
      </xdr:nvPicPr>
      <xdr:blipFill>
        <a:blip r:embed="rId1"/>
        <a:stretch>
          <a:fillRect/>
        </a:stretch>
      </xdr:blipFill>
      <xdr:spPr>
        <a:xfrm>
          <a:off x="771525" y="3486150"/>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pic>
      <xdr:nvPicPr>
        <xdr:cNvPr id="1" name="Picture 1" descr="bd15058_"/>
        <xdr:cNvPicPr preferRelativeResize="1">
          <a:picLocks noChangeAspect="1"/>
        </xdr:cNvPicPr>
      </xdr:nvPicPr>
      <xdr:blipFill>
        <a:blip r:embed="rId1"/>
        <a:stretch>
          <a:fillRect/>
        </a:stretch>
      </xdr:blipFill>
      <xdr:spPr>
        <a:xfrm>
          <a:off x="0" y="3133725"/>
          <a:ext cx="0" cy="0"/>
        </a:xfrm>
        <a:prstGeom prst="rect">
          <a:avLst/>
        </a:prstGeom>
        <a:noFill/>
        <a:ln w="9525" cmpd="sng">
          <a:noFill/>
        </a:ln>
      </xdr:spPr>
    </xdr:pic>
    <xdr:clientData/>
  </xdr:twoCellAnchor>
  <xdr:twoCellAnchor>
    <xdr:from>
      <xdr:col>0</xdr:col>
      <xdr:colOff>0</xdr:colOff>
      <xdr:row>16</xdr:row>
      <xdr:rowOff>0</xdr:rowOff>
    </xdr:from>
    <xdr:to>
      <xdr:col>0</xdr:col>
      <xdr:colOff>0</xdr:colOff>
      <xdr:row>16</xdr:row>
      <xdr:rowOff>0</xdr:rowOff>
    </xdr:to>
    <xdr:pic>
      <xdr:nvPicPr>
        <xdr:cNvPr id="2" name="Picture 2" descr="bd15058_"/>
        <xdr:cNvPicPr preferRelativeResize="1">
          <a:picLocks noChangeAspect="1"/>
        </xdr:cNvPicPr>
      </xdr:nvPicPr>
      <xdr:blipFill>
        <a:blip r:embed="rId1"/>
        <a:stretch>
          <a:fillRect/>
        </a:stretch>
      </xdr:blipFill>
      <xdr:spPr>
        <a:xfrm>
          <a:off x="0" y="3133725"/>
          <a:ext cx="0" cy="0"/>
        </a:xfrm>
        <a:prstGeom prst="rect">
          <a:avLst/>
        </a:prstGeom>
        <a:noFill/>
        <a:ln w="9525" cmpd="sng">
          <a:noFill/>
        </a:ln>
      </xdr:spPr>
    </xdr:pic>
    <xdr:clientData/>
  </xdr:twoCellAnchor>
  <xdr:twoCellAnchor>
    <xdr:from>
      <xdr:col>0</xdr:col>
      <xdr:colOff>0</xdr:colOff>
      <xdr:row>16</xdr:row>
      <xdr:rowOff>0</xdr:rowOff>
    </xdr:from>
    <xdr:to>
      <xdr:col>0</xdr:col>
      <xdr:colOff>0</xdr:colOff>
      <xdr:row>16</xdr:row>
      <xdr:rowOff>0</xdr:rowOff>
    </xdr:to>
    <xdr:pic>
      <xdr:nvPicPr>
        <xdr:cNvPr id="3" name="Picture 3" descr="bd15058_"/>
        <xdr:cNvPicPr preferRelativeResize="1">
          <a:picLocks noChangeAspect="1"/>
        </xdr:cNvPicPr>
      </xdr:nvPicPr>
      <xdr:blipFill>
        <a:blip r:embed="rId1"/>
        <a:stretch>
          <a:fillRect/>
        </a:stretch>
      </xdr:blipFill>
      <xdr:spPr>
        <a:xfrm>
          <a:off x="0" y="3133725"/>
          <a:ext cx="0" cy="0"/>
        </a:xfrm>
        <a:prstGeom prst="rect">
          <a:avLst/>
        </a:prstGeom>
        <a:noFill/>
        <a:ln w="9525" cmpd="sng">
          <a:noFill/>
        </a:ln>
      </xdr:spPr>
    </xdr:pic>
    <xdr:clientData/>
  </xdr:twoCellAnchor>
  <xdr:twoCellAnchor>
    <xdr:from>
      <xdr:col>0</xdr:col>
      <xdr:colOff>0</xdr:colOff>
      <xdr:row>16</xdr:row>
      <xdr:rowOff>0</xdr:rowOff>
    </xdr:from>
    <xdr:to>
      <xdr:col>0</xdr:col>
      <xdr:colOff>0</xdr:colOff>
      <xdr:row>16</xdr:row>
      <xdr:rowOff>0</xdr:rowOff>
    </xdr:to>
    <xdr:pic>
      <xdr:nvPicPr>
        <xdr:cNvPr id="4" name="Picture 4" descr="bd15058_"/>
        <xdr:cNvPicPr preferRelativeResize="1">
          <a:picLocks noChangeAspect="1"/>
        </xdr:cNvPicPr>
      </xdr:nvPicPr>
      <xdr:blipFill>
        <a:blip r:embed="rId1"/>
        <a:stretch>
          <a:fillRect/>
        </a:stretch>
      </xdr:blipFill>
      <xdr:spPr>
        <a:xfrm>
          <a:off x="0" y="3133725"/>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5" name="Picture 5" descr="bd15058_"/>
        <xdr:cNvPicPr preferRelativeResize="1">
          <a:picLocks noChangeAspect="1"/>
        </xdr:cNvPicPr>
      </xdr:nvPicPr>
      <xdr:blipFill>
        <a:blip r:embed="rId1"/>
        <a:stretch>
          <a:fillRect/>
        </a:stretch>
      </xdr:blipFill>
      <xdr:spPr>
        <a:xfrm>
          <a:off x="0" y="32956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6" name="Picture 6" descr="bd15058_"/>
        <xdr:cNvPicPr preferRelativeResize="1">
          <a:picLocks noChangeAspect="1"/>
        </xdr:cNvPicPr>
      </xdr:nvPicPr>
      <xdr:blipFill>
        <a:blip r:embed="rId1"/>
        <a:stretch>
          <a:fillRect/>
        </a:stretch>
      </xdr:blipFill>
      <xdr:spPr>
        <a:xfrm>
          <a:off x="0" y="32956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7" name="Picture 7" descr="bd15058_"/>
        <xdr:cNvPicPr preferRelativeResize="1">
          <a:picLocks noChangeAspect="1"/>
        </xdr:cNvPicPr>
      </xdr:nvPicPr>
      <xdr:blipFill>
        <a:blip r:embed="rId1"/>
        <a:stretch>
          <a:fillRect/>
        </a:stretch>
      </xdr:blipFill>
      <xdr:spPr>
        <a:xfrm>
          <a:off x="0" y="3295650"/>
          <a:ext cx="0" cy="0"/>
        </a:xfrm>
        <a:prstGeom prst="rect">
          <a:avLst/>
        </a:prstGeom>
        <a:noFill/>
        <a:ln w="9525" cmpd="sng">
          <a:noFill/>
        </a:ln>
      </xdr:spPr>
    </xdr:pic>
    <xdr:clientData/>
  </xdr:twoCellAnchor>
  <xdr:twoCellAnchor>
    <xdr:from>
      <xdr:col>0</xdr:col>
      <xdr:colOff>0</xdr:colOff>
      <xdr:row>21</xdr:row>
      <xdr:rowOff>0</xdr:rowOff>
    </xdr:from>
    <xdr:to>
      <xdr:col>0</xdr:col>
      <xdr:colOff>0</xdr:colOff>
      <xdr:row>21</xdr:row>
      <xdr:rowOff>0</xdr:rowOff>
    </xdr:to>
    <xdr:pic>
      <xdr:nvPicPr>
        <xdr:cNvPr id="8" name="Picture 9" descr="bd15058_"/>
        <xdr:cNvPicPr preferRelativeResize="1">
          <a:picLocks noChangeAspect="1"/>
        </xdr:cNvPicPr>
      </xdr:nvPicPr>
      <xdr:blipFill>
        <a:blip r:embed="rId1"/>
        <a:stretch>
          <a:fillRect/>
        </a:stretch>
      </xdr:blipFill>
      <xdr:spPr>
        <a:xfrm>
          <a:off x="0" y="4057650"/>
          <a:ext cx="0" cy="0"/>
        </a:xfrm>
        <a:prstGeom prst="rect">
          <a:avLst/>
        </a:prstGeom>
        <a:noFill/>
        <a:ln w="9525" cmpd="sng">
          <a:noFill/>
        </a:ln>
      </xdr:spPr>
    </xdr:pic>
    <xdr:clientData/>
  </xdr:twoCellAnchor>
  <xdr:twoCellAnchor>
    <xdr:from>
      <xdr:col>2</xdr:col>
      <xdr:colOff>142875</xdr:colOff>
      <xdr:row>16</xdr:row>
      <xdr:rowOff>0</xdr:rowOff>
    </xdr:from>
    <xdr:to>
      <xdr:col>2</xdr:col>
      <xdr:colOff>142875</xdr:colOff>
      <xdr:row>16</xdr:row>
      <xdr:rowOff>0</xdr:rowOff>
    </xdr:to>
    <xdr:pic>
      <xdr:nvPicPr>
        <xdr:cNvPr id="9" name="Picture 11" descr="bd15058_"/>
        <xdr:cNvPicPr preferRelativeResize="1">
          <a:picLocks noChangeAspect="1"/>
        </xdr:cNvPicPr>
      </xdr:nvPicPr>
      <xdr:blipFill>
        <a:blip r:embed="rId1"/>
        <a:stretch>
          <a:fillRect/>
        </a:stretch>
      </xdr:blipFill>
      <xdr:spPr>
        <a:xfrm>
          <a:off x="771525" y="3133725"/>
          <a:ext cx="0" cy="0"/>
        </a:xfrm>
        <a:prstGeom prst="rect">
          <a:avLst/>
        </a:prstGeom>
        <a:noFill/>
        <a:ln w="9525" cmpd="sng">
          <a:noFill/>
        </a:ln>
      </xdr:spPr>
    </xdr:pic>
    <xdr:clientData/>
  </xdr:twoCellAnchor>
  <xdr:twoCellAnchor>
    <xdr:from>
      <xdr:col>2</xdr:col>
      <xdr:colOff>142875</xdr:colOff>
      <xdr:row>16</xdr:row>
      <xdr:rowOff>0</xdr:rowOff>
    </xdr:from>
    <xdr:to>
      <xdr:col>2</xdr:col>
      <xdr:colOff>142875</xdr:colOff>
      <xdr:row>16</xdr:row>
      <xdr:rowOff>0</xdr:rowOff>
    </xdr:to>
    <xdr:pic>
      <xdr:nvPicPr>
        <xdr:cNvPr id="10" name="Picture 11" descr="bd15058_"/>
        <xdr:cNvPicPr preferRelativeResize="1">
          <a:picLocks noChangeAspect="1"/>
        </xdr:cNvPicPr>
      </xdr:nvPicPr>
      <xdr:blipFill>
        <a:blip r:embed="rId1"/>
        <a:stretch>
          <a:fillRect/>
        </a:stretch>
      </xdr:blipFill>
      <xdr:spPr>
        <a:xfrm>
          <a:off x="771525" y="3133725"/>
          <a:ext cx="0" cy="0"/>
        </a:xfrm>
        <a:prstGeom prst="rect">
          <a:avLst/>
        </a:prstGeom>
        <a:noFill/>
        <a:ln w="9525" cmpd="sng">
          <a:noFill/>
        </a:ln>
      </xdr:spPr>
    </xdr:pic>
    <xdr:clientData/>
  </xdr:twoCellAnchor>
  <xdr:twoCellAnchor>
    <xdr:from>
      <xdr:col>2</xdr:col>
      <xdr:colOff>142875</xdr:colOff>
      <xdr:row>16</xdr:row>
      <xdr:rowOff>0</xdr:rowOff>
    </xdr:from>
    <xdr:to>
      <xdr:col>2</xdr:col>
      <xdr:colOff>142875</xdr:colOff>
      <xdr:row>16</xdr:row>
      <xdr:rowOff>0</xdr:rowOff>
    </xdr:to>
    <xdr:pic>
      <xdr:nvPicPr>
        <xdr:cNvPr id="11" name="Picture 11" descr="bd15058_"/>
        <xdr:cNvPicPr preferRelativeResize="1">
          <a:picLocks noChangeAspect="1"/>
        </xdr:cNvPicPr>
      </xdr:nvPicPr>
      <xdr:blipFill>
        <a:blip r:embed="rId1"/>
        <a:stretch>
          <a:fillRect/>
        </a:stretch>
      </xdr:blipFill>
      <xdr:spPr>
        <a:xfrm>
          <a:off x="771525" y="3133725"/>
          <a:ext cx="0" cy="0"/>
        </a:xfrm>
        <a:prstGeom prst="rect">
          <a:avLst/>
        </a:prstGeom>
        <a:noFill/>
        <a:ln w="9525" cmpd="sng">
          <a:noFill/>
        </a:ln>
      </xdr:spPr>
    </xdr:pic>
    <xdr:clientData/>
  </xdr:twoCellAnchor>
  <xdr:twoCellAnchor>
    <xdr:from>
      <xdr:col>2</xdr:col>
      <xdr:colOff>142875</xdr:colOff>
      <xdr:row>16</xdr:row>
      <xdr:rowOff>0</xdr:rowOff>
    </xdr:from>
    <xdr:to>
      <xdr:col>2</xdr:col>
      <xdr:colOff>142875</xdr:colOff>
      <xdr:row>16</xdr:row>
      <xdr:rowOff>0</xdr:rowOff>
    </xdr:to>
    <xdr:pic>
      <xdr:nvPicPr>
        <xdr:cNvPr id="12" name="Picture 11" descr="bd15058_"/>
        <xdr:cNvPicPr preferRelativeResize="1">
          <a:picLocks noChangeAspect="1"/>
        </xdr:cNvPicPr>
      </xdr:nvPicPr>
      <xdr:blipFill>
        <a:blip r:embed="rId1"/>
        <a:stretch>
          <a:fillRect/>
        </a:stretch>
      </xdr:blipFill>
      <xdr:spPr>
        <a:xfrm>
          <a:off x="771525" y="3133725"/>
          <a:ext cx="0" cy="0"/>
        </a:xfrm>
        <a:prstGeom prst="rect">
          <a:avLst/>
        </a:prstGeom>
        <a:noFill/>
        <a:ln w="9525" cmpd="sng">
          <a:noFill/>
        </a:ln>
      </xdr:spPr>
    </xdr:pic>
    <xdr:clientData/>
  </xdr:twoCellAnchor>
  <xdr:twoCellAnchor>
    <xdr:from>
      <xdr:col>2</xdr:col>
      <xdr:colOff>142875</xdr:colOff>
      <xdr:row>17</xdr:row>
      <xdr:rowOff>0</xdr:rowOff>
    </xdr:from>
    <xdr:to>
      <xdr:col>2</xdr:col>
      <xdr:colOff>142875</xdr:colOff>
      <xdr:row>17</xdr:row>
      <xdr:rowOff>0</xdr:rowOff>
    </xdr:to>
    <xdr:pic>
      <xdr:nvPicPr>
        <xdr:cNvPr id="13" name="Picture 11"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17</xdr:row>
      <xdr:rowOff>0</xdr:rowOff>
    </xdr:from>
    <xdr:to>
      <xdr:col>2</xdr:col>
      <xdr:colOff>142875</xdr:colOff>
      <xdr:row>17</xdr:row>
      <xdr:rowOff>0</xdr:rowOff>
    </xdr:to>
    <xdr:pic>
      <xdr:nvPicPr>
        <xdr:cNvPr id="14" name="Picture 11"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15" name="Picture 63"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16" name="Picture 66"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17" name="Picture 67"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18" name="Picture 63"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19" name="Picture 66"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20" name="Picture 67"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0</xdr:colOff>
      <xdr:row>13</xdr:row>
      <xdr:rowOff>0</xdr:rowOff>
    </xdr:to>
    <xdr:pic>
      <xdr:nvPicPr>
        <xdr:cNvPr id="1" name="Picture 1" descr="bd15058_"/>
        <xdr:cNvPicPr preferRelativeResize="1">
          <a:picLocks noChangeAspect="1"/>
        </xdr:cNvPicPr>
      </xdr:nvPicPr>
      <xdr:blipFill>
        <a:blip r:embed="rId1"/>
        <a:stretch>
          <a:fillRect/>
        </a:stretch>
      </xdr:blipFill>
      <xdr:spPr>
        <a:xfrm>
          <a:off x="0" y="2495550"/>
          <a:ext cx="0" cy="0"/>
        </a:xfrm>
        <a:prstGeom prst="rect">
          <a:avLst/>
        </a:prstGeom>
        <a:noFill/>
        <a:ln w="9525" cmpd="sng">
          <a:noFill/>
        </a:ln>
      </xdr:spPr>
    </xdr:pic>
    <xdr:clientData/>
  </xdr:twoCellAnchor>
  <xdr:twoCellAnchor>
    <xdr:from>
      <xdr:col>0</xdr:col>
      <xdr:colOff>0</xdr:colOff>
      <xdr:row>13</xdr:row>
      <xdr:rowOff>0</xdr:rowOff>
    </xdr:from>
    <xdr:to>
      <xdr:col>0</xdr:col>
      <xdr:colOff>0</xdr:colOff>
      <xdr:row>13</xdr:row>
      <xdr:rowOff>0</xdr:rowOff>
    </xdr:to>
    <xdr:pic>
      <xdr:nvPicPr>
        <xdr:cNvPr id="2" name="Picture 2" descr="bd15058_"/>
        <xdr:cNvPicPr preferRelativeResize="1">
          <a:picLocks noChangeAspect="1"/>
        </xdr:cNvPicPr>
      </xdr:nvPicPr>
      <xdr:blipFill>
        <a:blip r:embed="rId1"/>
        <a:stretch>
          <a:fillRect/>
        </a:stretch>
      </xdr:blipFill>
      <xdr:spPr>
        <a:xfrm>
          <a:off x="0" y="2495550"/>
          <a:ext cx="0" cy="0"/>
        </a:xfrm>
        <a:prstGeom prst="rect">
          <a:avLst/>
        </a:prstGeom>
        <a:noFill/>
        <a:ln w="9525" cmpd="sng">
          <a:noFill/>
        </a:ln>
      </xdr:spPr>
    </xdr:pic>
    <xdr:clientData/>
  </xdr:twoCellAnchor>
  <xdr:twoCellAnchor>
    <xdr:from>
      <xdr:col>0</xdr:col>
      <xdr:colOff>0</xdr:colOff>
      <xdr:row>13</xdr:row>
      <xdr:rowOff>0</xdr:rowOff>
    </xdr:from>
    <xdr:to>
      <xdr:col>0</xdr:col>
      <xdr:colOff>0</xdr:colOff>
      <xdr:row>13</xdr:row>
      <xdr:rowOff>0</xdr:rowOff>
    </xdr:to>
    <xdr:pic>
      <xdr:nvPicPr>
        <xdr:cNvPr id="3" name="Picture 3" descr="bd15058_"/>
        <xdr:cNvPicPr preferRelativeResize="1">
          <a:picLocks noChangeAspect="1"/>
        </xdr:cNvPicPr>
      </xdr:nvPicPr>
      <xdr:blipFill>
        <a:blip r:embed="rId1"/>
        <a:stretch>
          <a:fillRect/>
        </a:stretch>
      </xdr:blipFill>
      <xdr:spPr>
        <a:xfrm>
          <a:off x="0" y="2495550"/>
          <a:ext cx="0" cy="0"/>
        </a:xfrm>
        <a:prstGeom prst="rect">
          <a:avLst/>
        </a:prstGeom>
        <a:noFill/>
        <a:ln w="9525" cmpd="sng">
          <a:noFill/>
        </a:ln>
      </xdr:spPr>
    </xdr:pic>
    <xdr:clientData/>
  </xdr:twoCellAnchor>
  <xdr:twoCellAnchor>
    <xdr:from>
      <xdr:col>0</xdr:col>
      <xdr:colOff>0</xdr:colOff>
      <xdr:row>13</xdr:row>
      <xdr:rowOff>0</xdr:rowOff>
    </xdr:from>
    <xdr:to>
      <xdr:col>0</xdr:col>
      <xdr:colOff>0</xdr:colOff>
      <xdr:row>13</xdr:row>
      <xdr:rowOff>0</xdr:rowOff>
    </xdr:to>
    <xdr:pic>
      <xdr:nvPicPr>
        <xdr:cNvPr id="4" name="Picture 4" descr="bd15058_"/>
        <xdr:cNvPicPr preferRelativeResize="1">
          <a:picLocks noChangeAspect="1"/>
        </xdr:cNvPicPr>
      </xdr:nvPicPr>
      <xdr:blipFill>
        <a:blip r:embed="rId1"/>
        <a:stretch>
          <a:fillRect/>
        </a:stretch>
      </xdr:blipFill>
      <xdr:spPr>
        <a:xfrm>
          <a:off x="0" y="2495550"/>
          <a:ext cx="0" cy="0"/>
        </a:xfrm>
        <a:prstGeom prst="rect">
          <a:avLst/>
        </a:prstGeom>
        <a:noFill/>
        <a:ln w="9525" cmpd="sng">
          <a:noFill/>
        </a:ln>
      </xdr:spPr>
    </xdr:pic>
    <xdr:clientData/>
  </xdr:twoCellAnchor>
  <xdr:twoCellAnchor>
    <xdr:from>
      <xdr:col>0</xdr:col>
      <xdr:colOff>0</xdr:colOff>
      <xdr:row>14</xdr:row>
      <xdr:rowOff>0</xdr:rowOff>
    </xdr:from>
    <xdr:to>
      <xdr:col>0</xdr:col>
      <xdr:colOff>0</xdr:colOff>
      <xdr:row>14</xdr:row>
      <xdr:rowOff>0</xdr:rowOff>
    </xdr:to>
    <xdr:pic>
      <xdr:nvPicPr>
        <xdr:cNvPr id="5" name="Picture 5" descr="bd15058_"/>
        <xdr:cNvPicPr preferRelativeResize="1">
          <a:picLocks noChangeAspect="1"/>
        </xdr:cNvPicPr>
      </xdr:nvPicPr>
      <xdr:blipFill>
        <a:blip r:embed="rId1"/>
        <a:stretch>
          <a:fillRect/>
        </a:stretch>
      </xdr:blipFill>
      <xdr:spPr>
        <a:xfrm>
          <a:off x="0" y="2686050"/>
          <a:ext cx="0" cy="0"/>
        </a:xfrm>
        <a:prstGeom prst="rect">
          <a:avLst/>
        </a:prstGeom>
        <a:noFill/>
        <a:ln w="9525" cmpd="sng">
          <a:noFill/>
        </a:ln>
      </xdr:spPr>
    </xdr:pic>
    <xdr:clientData/>
  </xdr:twoCellAnchor>
  <xdr:twoCellAnchor>
    <xdr:from>
      <xdr:col>0</xdr:col>
      <xdr:colOff>0</xdr:colOff>
      <xdr:row>14</xdr:row>
      <xdr:rowOff>0</xdr:rowOff>
    </xdr:from>
    <xdr:to>
      <xdr:col>0</xdr:col>
      <xdr:colOff>0</xdr:colOff>
      <xdr:row>14</xdr:row>
      <xdr:rowOff>0</xdr:rowOff>
    </xdr:to>
    <xdr:pic>
      <xdr:nvPicPr>
        <xdr:cNvPr id="6" name="Picture 6" descr="bd15058_"/>
        <xdr:cNvPicPr preferRelativeResize="1">
          <a:picLocks noChangeAspect="1"/>
        </xdr:cNvPicPr>
      </xdr:nvPicPr>
      <xdr:blipFill>
        <a:blip r:embed="rId1"/>
        <a:stretch>
          <a:fillRect/>
        </a:stretch>
      </xdr:blipFill>
      <xdr:spPr>
        <a:xfrm>
          <a:off x="0" y="2686050"/>
          <a:ext cx="0" cy="0"/>
        </a:xfrm>
        <a:prstGeom prst="rect">
          <a:avLst/>
        </a:prstGeom>
        <a:noFill/>
        <a:ln w="9525" cmpd="sng">
          <a:noFill/>
        </a:ln>
      </xdr:spPr>
    </xdr:pic>
    <xdr:clientData/>
  </xdr:twoCellAnchor>
  <xdr:twoCellAnchor>
    <xdr:from>
      <xdr:col>0</xdr:col>
      <xdr:colOff>0</xdr:colOff>
      <xdr:row>14</xdr:row>
      <xdr:rowOff>0</xdr:rowOff>
    </xdr:from>
    <xdr:to>
      <xdr:col>0</xdr:col>
      <xdr:colOff>0</xdr:colOff>
      <xdr:row>14</xdr:row>
      <xdr:rowOff>114300</xdr:rowOff>
    </xdr:to>
    <xdr:pic>
      <xdr:nvPicPr>
        <xdr:cNvPr id="7" name="Picture 7" descr="bd15058_"/>
        <xdr:cNvPicPr preferRelativeResize="1">
          <a:picLocks noChangeAspect="1"/>
        </xdr:cNvPicPr>
      </xdr:nvPicPr>
      <xdr:blipFill>
        <a:blip r:embed="rId1"/>
        <a:stretch>
          <a:fillRect/>
        </a:stretch>
      </xdr:blipFill>
      <xdr:spPr>
        <a:xfrm>
          <a:off x="0" y="2686050"/>
          <a:ext cx="0" cy="114300"/>
        </a:xfrm>
        <a:prstGeom prst="rect">
          <a:avLst/>
        </a:prstGeom>
        <a:noFill/>
        <a:ln w="9525" cmpd="sng">
          <a:noFill/>
        </a:ln>
      </xdr:spPr>
    </xdr:pic>
    <xdr:clientData/>
  </xdr:twoCellAnchor>
  <xdr:twoCellAnchor>
    <xdr:from>
      <xdr:col>0</xdr:col>
      <xdr:colOff>0</xdr:colOff>
      <xdr:row>15</xdr:row>
      <xdr:rowOff>0</xdr:rowOff>
    </xdr:from>
    <xdr:to>
      <xdr:col>0</xdr:col>
      <xdr:colOff>0</xdr:colOff>
      <xdr:row>15</xdr:row>
      <xdr:rowOff>0</xdr:rowOff>
    </xdr:to>
    <xdr:pic>
      <xdr:nvPicPr>
        <xdr:cNvPr id="8" name="Picture 9" descr="bd15058_"/>
        <xdr:cNvPicPr preferRelativeResize="1">
          <a:picLocks noChangeAspect="1"/>
        </xdr:cNvPicPr>
      </xdr:nvPicPr>
      <xdr:blipFill>
        <a:blip r:embed="rId1"/>
        <a:stretch>
          <a:fillRect/>
        </a:stretch>
      </xdr:blipFill>
      <xdr:spPr>
        <a:xfrm>
          <a:off x="0" y="3038475"/>
          <a:ext cx="0" cy="0"/>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9" name="Picture 11"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10" name="Picture 13"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11" name="Picture 14"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12" name="Picture 15"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13" name="Picture 16"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14" name="Picture 17"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15" name="Picture 11"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16" name="Picture 13"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17" name="Picture 14"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18" name="Picture 15"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19" name="Picture 16"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20" name="Picture 17"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21" name="Picture 11"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9</xdr:row>
      <xdr:rowOff>161925</xdr:rowOff>
    </xdr:from>
    <xdr:to>
      <xdr:col>2</xdr:col>
      <xdr:colOff>142875</xdr:colOff>
      <xdr:row>10</xdr:row>
      <xdr:rowOff>0</xdr:rowOff>
    </xdr:to>
    <xdr:pic>
      <xdr:nvPicPr>
        <xdr:cNvPr id="22" name="Picture 11" descr="bd15058_"/>
        <xdr:cNvPicPr preferRelativeResize="1">
          <a:picLocks noChangeAspect="1"/>
        </xdr:cNvPicPr>
      </xdr:nvPicPr>
      <xdr:blipFill>
        <a:blip r:embed="rId1"/>
        <a:stretch>
          <a:fillRect/>
        </a:stretch>
      </xdr:blipFill>
      <xdr:spPr>
        <a:xfrm>
          <a:off x="771525" y="1895475"/>
          <a:ext cx="0" cy="28575"/>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23" name="Picture 13"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24" name="Picture 14"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25" name="Picture 15"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26" name="Picture 16"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27" name="Picture 17"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28" name="Picture 11"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9</xdr:row>
      <xdr:rowOff>161925</xdr:rowOff>
    </xdr:from>
    <xdr:to>
      <xdr:col>2</xdr:col>
      <xdr:colOff>142875</xdr:colOff>
      <xdr:row>10</xdr:row>
      <xdr:rowOff>0</xdr:rowOff>
    </xdr:to>
    <xdr:pic>
      <xdr:nvPicPr>
        <xdr:cNvPr id="29" name="Picture 11" descr="bd15058_"/>
        <xdr:cNvPicPr preferRelativeResize="1">
          <a:picLocks noChangeAspect="1"/>
        </xdr:cNvPicPr>
      </xdr:nvPicPr>
      <xdr:blipFill>
        <a:blip r:embed="rId1"/>
        <a:stretch>
          <a:fillRect/>
        </a:stretch>
      </xdr:blipFill>
      <xdr:spPr>
        <a:xfrm>
          <a:off x="771525" y="1895475"/>
          <a:ext cx="0" cy="28575"/>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30" name="Picture 13"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31" name="Picture 14"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32" name="Picture 15"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33" name="Picture 16"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8</xdr:row>
      <xdr:rowOff>0</xdr:rowOff>
    </xdr:from>
    <xdr:to>
      <xdr:col>2</xdr:col>
      <xdr:colOff>142875</xdr:colOff>
      <xdr:row>8</xdr:row>
      <xdr:rowOff>0</xdr:rowOff>
    </xdr:to>
    <xdr:pic>
      <xdr:nvPicPr>
        <xdr:cNvPr id="34" name="Picture 17" descr="bd15058_"/>
        <xdr:cNvPicPr preferRelativeResize="1">
          <a:picLocks noChangeAspect="1"/>
        </xdr:cNvPicPr>
      </xdr:nvPicPr>
      <xdr:blipFill>
        <a:blip r:embed="rId1"/>
        <a:stretch>
          <a:fillRect/>
        </a:stretch>
      </xdr:blipFill>
      <xdr:spPr>
        <a:xfrm>
          <a:off x="771525" y="1543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35" name="Picture 11"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36" name="Picture 63"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37" name="Picture 66"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38" name="Picture 67"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39" name="Picture 13"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40" name="Picture 14"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41" name="Picture 15"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42" name="Picture 16"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43" name="Picture 17"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44" name="Picture 11"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45" name="Picture 63"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46" name="Picture 66"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47" name="Picture 67"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48" name="Picture 13"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49" name="Picture 14"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50" name="Picture 15"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51" name="Picture 16"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13</xdr:row>
      <xdr:rowOff>0</xdr:rowOff>
    </xdr:from>
    <xdr:to>
      <xdr:col>2</xdr:col>
      <xdr:colOff>142875</xdr:colOff>
      <xdr:row>13</xdr:row>
      <xdr:rowOff>0</xdr:rowOff>
    </xdr:to>
    <xdr:pic>
      <xdr:nvPicPr>
        <xdr:cNvPr id="52" name="Picture 17" descr="bd15058_"/>
        <xdr:cNvPicPr preferRelativeResize="1">
          <a:picLocks noChangeAspect="1"/>
        </xdr:cNvPicPr>
      </xdr:nvPicPr>
      <xdr:blipFill>
        <a:blip r:embed="rId1"/>
        <a:stretch>
          <a:fillRect/>
        </a:stretch>
      </xdr:blipFill>
      <xdr:spPr>
        <a:xfrm>
          <a:off x="771525" y="24955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53" name="Picture 11"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54" name="Picture 63"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55" name="Picture 66"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56" name="Picture 67"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57" name="Picture 13"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58" name="Picture 14"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59" name="Picture 15"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60" name="Picture 16"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61" name="Picture 17"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62" name="Picture 11"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63" name="Picture 63"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64" name="Picture 66"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8</xdr:row>
      <xdr:rowOff>161925</xdr:rowOff>
    </xdr:from>
    <xdr:to>
      <xdr:col>2</xdr:col>
      <xdr:colOff>142875</xdr:colOff>
      <xdr:row>9</xdr:row>
      <xdr:rowOff>0</xdr:rowOff>
    </xdr:to>
    <xdr:pic>
      <xdr:nvPicPr>
        <xdr:cNvPr id="65" name="Picture 67" descr="bd15058_"/>
        <xdr:cNvPicPr preferRelativeResize="1">
          <a:picLocks noChangeAspect="1"/>
        </xdr:cNvPicPr>
      </xdr:nvPicPr>
      <xdr:blipFill>
        <a:blip r:embed="rId1"/>
        <a:stretch>
          <a:fillRect/>
        </a:stretch>
      </xdr:blipFill>
      <xdr:spPr>
        <a:xfrm>
          <a:off x="771525" y="1704975"/>
          <a:ext cx="0" cy="28575"/>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66" name="Picture 13"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67" name="Picture 14"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68" name="Picture 15"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69" name="Picture 16"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twoCellAnchor>
    <xdr:from>
      <xdr:col>2</xdr:col>
      <xdr:colOff>142875</xdr:colOff>
      <xdr:row>14</xdr:row>
      <xdr:rowOff>0</xdr:rowOff>
    </xdr:from>
    <xdr:to>
      <xdr:col>2</xdr:col>
      <xdr:colOff>142875</xdr:colOff>
      <xdr:row>14</xdr:row>
      <xdr:rowOff>0</xdr:rowOff>
    </xdr:to>
    <xdr:pic>
      <xdr:nvPicPr>
        <xdr:cNvPr id="70" name="Picture 17" descr="bd15058_"/>
        <xdr:cNvPicPr preferRelativeResize="1">
          <a:picLocks noChangeAspect="1"/>
        </xdr:cNvPicPr>
      </xdr:nvPicPr>
      <xdr:blipFill>
        <a:blip r:embed="rId1"/>
        <a:stretch>
          <a:fillRect/>
        </a:stretch>
      </xdr:blipFill>
      <xdr:spPr>
        <a:xfrm>
          <a:off x="771525" y="268605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0</xdr:colOff>
      <xdr:row>5</xdr:row>
      <xdr:rowOff>0</xdr:rowOff>
    </xdr:to>
    <xdr:pic>
      <xdr:nvPicPr>
        <xdr:cNvPr id="1" name="Picture 1"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2" name="Picture 2"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3" name="Picture 3"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4" name="Picture 4"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5" name="Picture 5"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6" name="Picture 6"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7" name="Picture 7"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8" name="Picture 9"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0</xdr:colOff>
      <xdr:row>5</xdr:row>
      <xdr:rowOff>0</xdr:rowOff>
    </xdr:to>
    <xdr:pic>
      <xdr:nvPicPr>
        <xdr:cNvPr id="1" name="Picture 1"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2" name="Picture 2"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3" name="Picture 3"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4" name="Picture 4"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5" name="Picture 5"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6" name="Picture 6"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7" name="Picture 7"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8" name="Picture 9"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0</xdr:colOff>
      <xdr:row>5</xdr:row>
      <xdr:rowOff>0</xdr:rowOff>
    </xdr:to>
    <xdr:pic>
      <xdr:nvPicPr>
        <xdr:cNvPr id="1" name="Picture 1"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2" name="Picture 2"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3" name="Picture 3"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4" name="Picture 4"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5" name="Picture 5"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6" name="Picture 6"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7" name="Picture 7"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8" name="Picture 9"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0</xdr:colOff>
      <xdr:row>5</xdr:row>
      <xdr:rowOff>0</xdr:rowOff>
    </xdr:to>
    <xdr:pic>
      <xdr:nvPicPr>
        <xdr:cNvPr id="1" name="Picture 1"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2" name="Picture 2"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3" name="Picture 3"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4" name="Picture 4"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5" name="Picture 5"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6" name="Picture 6"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7" name="Picture 7"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twoCellAnchor>
    <xdr:from>
      <xdr:col>0</xdr:col>
      <xdr:colOff>0</xdr:colOff>
      <xdr:row>5</xdr:row>
      <xdr:rowOff>0</xdr:rowOff>
    </xdr:from>
    <xdr:to>
      <xdr:col>0</xdr:col>
      <xdr:colOff>0</xdr:colOff>
      <xdr:row>5</xdr:row>
      <xdr:rowOff>0</xdr:rowOff>
    </xdr:to>
    <xdr:pic>
      <xdr:nvPicPr>
        <xdr:cNvPr id="8" name="Picture 9" descr="bd15058_"/>
        <xdr:cNvPicPr preferRelativeResize="1">
          <a:picLocks noChangeAspect="1"/>
        </xdr:cNvPicPr>
      </xdr:nvPicPr>
      <xdr:blipFill>
        <a:blip r:embed="rId1"/>
        <a:stretch>
          <a:fillRect/>
        </a:stretch>
      </xdr:blipFill>
      <xdr:spPr>
        <a:xfrm>
          <a:off x="0" y="1000125"/>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pic>
      <xdr:nvPicPr>
        <xdr:cNvPr id="1" name="Picture 1" descr="bd15058_"/>
        <xdr:cNvPicPr preferRelativeResize="1">
          <a:picLocks noChangeAspect="1"/>
        </xdr:cNvPicPr>
      </xdr:nvPicPr>
      <xdr:blipFill>
        <a:blip r:embed="rId1"/>
        <a:stretch>
          <a:fillRect/>
        </a:stretch>
      </xdr:blipFill>
      <xdr:spPr>
        <a:xfrm>
          <a:off x="0" y="3514725"/>
          <a:ext cx="0" cy="0"/>
        </a:xfrm>
        <a:prstGeom prst="rect">
          <a:avLst/>
        </a:prstGeom>
        <a:noFill/>
        <a:ln w="9525" cmpd="sng">
          <a:noFill/>
        </a:ln>
      </xdr:spPr>
    </xdr:pic>
    <xdr:clientData/>
  </xdr:twoCellAnchor>
  <xdr:twoCellAnchor>
    <xdr:from>
      <xdr:col>0</xdr:col>
      <xdr:colOff>0</xdr:colOff>
      <xdr:row>18</xdr:row>
      <xdr:rowOff>0</xdr:rowOff>
    </xdr:from>
    <xdr:to>
      <xdr:col>0</xdr:col>
      <xdr:colOff>0</xdr:colOff>
      <xdr:row>18</xdr:row>
      <xdr:rowOff>0</xdr:rowOff>
    </xdr:to>
    <xdr:pic>
      <xdr:nvPicPr>
        <xdr:cNvPr id="2" name="Picture 2" descr="bd15058_"/>
        <xdr:cNvPicPr preferRelativeResize="1">
          <a:picLocks noChangeAspect="1"/>
        </xdr:cNvPicPr>
      </xdr:nvPicPr>
      <xdr:blipFill>
        <a:blip r:embed="rId1"/>
        <a:stretch>
          <a:fillRect/>
        </a:stretch>
      </xdr:blipFill>
      <xdr:spPr>
        <a:xfrm>
          <a:off x="0" y="3514725"/>
          <a:ext cx="0" cy="0"/>
        </a:xfrm>
        <a:prstGeom prst="rect">
          <a:avLst/>
        </a:prstGeom>
        <a:noFill/>
        <a:ln w="9525" cmpd="sng">
          <a:noFill/>
        </a:ln>
      </xdr:spPr>
    </xdr:pic>
    <xdr:clientData/>
  </xdr:twoCellAnchor>
  <xdr:twoCellAnchor>
    <xdr:from>
      <xdr:col>0</xdr:col>
      <xdr:colOff>0</xdr:colOff>
      <xdr:row>18</xdr:row>
      <xdr:rowOff>0</xdr:rowOff>
    </xdr:from>
    <xdr:to>
      <xdr:col>0</xdr:col>
      <xdr:colOff>0</xdr:colOff>
      <xdr:row>18</xdr:row>
      <xdr:rowOff>0</xdr:rowOff>
    </xdr:to>
    <xdr:pic>
      <xdr:nvPicPr>
        <xdr:cNvPr id="3" name="Picture 3" descr="bd15058_"/>
        <xdr:cNvPicPr preferRelativeResize="1">
          <a:picLocks noChangeAspect="1"/>
        </xdr:cNvPicPr>
      </xdr:nvPicPr>
      <xdr:blipFill>
        <a:blip r:embed="rId1"/>
        <a:stretch>
          <a:fillRect/>
        </a:stretch>
      </xdr:blipFill>
      <xdr:spPr>
        <a:xfrm>
          <a:off x="0" y="3514725"/>
          <a:ext cx="0" cy="0"/>
        </a:xfrm>
        <a:prstGeom prst="rect">
          <a:avLst/>
        </a:prstGeom>
        <a:noFill/>
        <a:ln w="9525" cmpd="sng">
          <a:noFill/>
        </a:ln>
      </xdr:spPr>
    </xdr:pic>
    <xdr:clientData/>
  </xdr:twoCellAnchor>
  <xdr:twoCellAnchor>
    <xdr:from>
      <xdr:col>0</xdr:col>
      <xdr:colOff>0</xdr:colOff>
      <xdr:row>18</xdr:row>
      <xdr:rowOff>0</xdr:rowOff>
    </xdr:from>
    <xdr:to>
      <xdr:col>0</xdr:col>
      <xdr:colOff>0</xdr:colOff>
      <xdr:row>18</xdr:row>
      <xdr:rowOff>0</xdr:rowOff>
    </xdr:to>
    <xdr:pic>
      <xdr:nvPicPr>
        <xdr:cNvPr id="4" name="Picture 4" descr="bd15058_"/>
        <xdr:cNvPicPr preferRelativeResize="1">
          <a:picLocks noChangeAspect="1"/>
        </xdr:cNvPicPr>
      </xdr:nvPicPr>
      <xdr:blipFill>
        <a:blip r:embed="rId1"/>
        <a:stretch>
          <a:fillRect/>
        </a:stretch>
      </xdr:blipFill>
      <xdr:spPr>
        <a:xfrm>
          <a:off x="0" y="3514725"/>
          <a:ext cx="0" cy="0"/>
        </a:xfrm>
        <a:prstGeom prst="rect">
          <a:avLst/>
        </a:prstGeom>
        <a:noFill/>
        <a:ln w="9525" cmpd="sng">
          <a:noFill/>
        </a:ln>
      </xdr:spPr>
    </xdr:pic>
    <xdr:clientData/>
  </xdr:twoCellAnchor>
  <xdr:twoCellAnchor>
    <xdr:from>
      <xdr:col>0</xdr:col>
      <xdr:colOff>0</xdr:colOff>
      <xdr:row>19</xdr:row>
      <xdr:rowOff>0</xdr:rowOff>
    </xdr:from>
    <xdr:to>
      <xdr:col>0</xdr:col>
      <xdr:colOff>0</xdr:colOff>
      <xdr:row>19</xdr:row>
      <xdr:rowOff>0</xdr:rowOff>
    </xdr:to>
    <xdr:pic>
      <xdr:nvPicPr>
        <xdr:cNvPr id="5" name="Picture 5" descr="bd15058_"/>
        <xdr:cNvPicPr preferRelativeResize="1">
          <a:picLocks noChangeAspect="1"/>
        </xdr:cNvPicPr>
      </xdr:nvPicPr>
      <xdr:blipFill>
        <a:blip r:embed="rId1"/>
        <a:stretch>
          <a:fillRect/>
        </a:stretch>
      </xdr:blipFill>
      <xdr:spPr>
        <a:xfrm>
          <a:off x="0" y="3676650"/>
          <a:ext cx="0" cy="0"/>
        </a:xfrm>
        <a:prstGeom prst="rect">
          <a:avLst/>
        </a:prstGeom>
        <a:noFill/>
        <a:ln w="9525" cmpd="sng">
          <a:noFill/>
        </a:ln>
      </xdr:spPr>
    </xdr:pic>
    <xdr:clientData/>
  </xdr:twoCellAnchor>
  <xdr:twoCellAnchor>
    <xdr:from>
      <xdr:col>0</xdr:col>
      <xdr:colOff>0</xdr:colOff>
      <xdr:row>19</xdr:row>
      <xdr:rowOff>0</xdr:rowOff>
    </xdr:from>
    <xdr:to>
      <xdr:col>0</xdr:col>
      <xdr:colOff>0</xdr:colOff>
      <xdr:row>19</xdr:row>
      <xdr:rowOff>0</xdr:rowOff>
    </xdr:to>
    <xdr:pic>
      <xdr:nvPicPr>
        <xdr:cNvPr id="6" name="Picture 6" descr="bd15058_"/>
        <xdr:cNvPicPr preferRelativeResize="1">
          <a:picLocks noChangeAspect="1"/>
        </xdr:cNvPicPr>
      </xdr:nvPicPr>
      <xdr:blipFill>
        <a:blip r:embed="rId1"/>
        <a:stretch>
          <a:fillRect/>
        </a:stretch>
      </xdr:blipFill>
      <xdr:spPr>
        <a:xfrm>
          <a:off x="0" y="3676650"/>
          <a:ext cx="0" cy="0"/>
        </a:xfrm>
        <a:prstGeom prst="rect">
          <a:avLst/>
        </a:prstGeom>
        <a:noFill/>
        <a:ln w="9525" cmpd="sng">
          <a:noFill/>
        </a:ln>
      </xdr:spPr>
    </xdr:pic>
    <xdr:clientData/>
  </xdr:twoCellAnchor>
  <xdr:twoCellAnchor>
    <xdr:from>
      <xdr:col>0</xdr:col>
      <xdr:colOff>0</xdr:colOff>
      <xdr:row>19</xdr:row>
      <xdr:rowOff>0</xdr:rowOff>
    </xdr:from>
    <xdr:to>
      <xdr:col>0</xdr:col>
      <xdr:colOff>0</xdr:colOff>
      <xdr:row>19</xdr:row>
      <xdr:rowOff>0</xdr:rowOff>
    </xdr:to>
    <xdr:pic>
      <xdr:nvPicPr>
        <xdr:cNvPr id="7" name="Picture 7" descr="bd15058_"/>
        <xdr:cNvPicPr preferRelativeResize="1">
          <a:picLocks noChangeAspect="1"/>
        </xdr:cNvPicPr>
      </xdr:nvPicPr>
      <xdr:blipFill>
        <a:blip r:embed="rId1"/>
        <a:stretch>
          <a:fillRect/>
        </a:stretch>
      </xdr:blipFill>
      <xdr:spPr>
        <a:xfrm>
          <a:off x="0" y="3676650"/>
          <a:ext cx="0" cy="0"/>
        </a:xfrm>
        <a:prstGeom prst="rect">
          <a:avLst/>
        </a:prstGeom>
        <a:noFill/>
        <a:ln w="9525" cmpd="sng">
          <a:noFill/>
        </a:ln>
      </xdr:spPr>
    </xdr:pic>
    <xdr:clientData/>
  </xdr:twoCellAnchor>
  <xdr:twoCellAnchor>
    <xdr:from>
      <xdr:col>0</xdr:col>
      <xdr:colOff>0</xdr:colOff>
      <xdr:row>20</xdr:row>
      <xdr:rowOff>0</xdr:rowOff>
    </xdr:from>
    <xdr:to>
      <xdr:col>0</xdr:col>
      <xdr:colOff>0</xdr:colOff>
      <xdr:row>20</xdr:row>
      <xdr:rowOff>0</xdr:rowOff>
    </xdr:to>
    <xdr:pic>
      <xdr:nvPicPr>
        <xdr:cNvPr id="8" name="Picture 9" descr="bd15058_"/>
        <xdr:cNvPicPr preferRelativeResize="1">
          <a:picLocks noChangeAspect="1"/>
        </xdr:cNvPicPr>
      </xdr:nvPicPr>
      <xdr:blipFill>
        <a:blip r:embed="rId1"/>
        <a:stretch>
          <a:fillRect/>
        </a:stretch>
      </xdr:blipFill>
      <xdr:spPr>
        <a:xfrm>
          <a:off x="0" y="3867150"/>
          <a:ext cx="0" cy="0"/>
        </a:xfrm>
        <a:prstGeom prst="rect">
          <a:avLst/>
        </a:prstGeom>
        <a:noFill/>
        <a:ln w="9525" cmpd="sng">
          <a:noFill/>
        </a:ln>
      </xdr:spPr>
    </xdr:pic>
    <xdr:clientData/>
  </xdr:twoCellAnchor>
  <xdr:twoCellAnchor>
    <xdr:from>
      <xdr:col>2</xdr:col>
      <xdr:colOff>142875</xdr:colOff>
      <xdr:row>18</xdr:row>
      <xdr:rowOff>0</xdr:rowOff>
    </xdr:from>
    <xdr:to>
      <xdr:col>2</xdr:col>
      <xdr:colOff>142875</xdr:colOff>
      <xdr:row>18</xdr:row>
      <xdr:rowOff>0</xdr:rowOff>
    </xdr:to>
    <xdr:pic>
      <xdr:nvPicPr>
        <xdr:cNvPr id="9" name="Picture 11" descr="bd15058_"/>
        <xdr:cNvPicPr preferRelativeResize="1">
          <a:picLocks noChangeAspect="1"/>
        </xdr:cNvPicPr>
      </xdr:nvPicPr>
      <xdr:blipFill>
        <a:blip r:embed="rId1"/>
        <a:stretch>
          <a:fillRect/>
        </a:stretch>
      </xdr:blipFill>
      <xdr:spPr>
        <a:xfrm>
          <a:off x="771525" y="3514725"/>
          <a:ext cx="0" cy="0"/>
        </a:xfrm>
        <a:prstGeom prst="rect">
          <a:avLst/>
        </a:prstGeom>
        <a:noFill/>
        <a:ln w="9525" cmpd="sng">
          <a:noFill/>
        </a:ln>
      </xdr:spPr>
    </xdr:pic>
    <xdr:clientData/>
  </xdr:twoCellAnchor>
  <xdr:twoCellAnchor>
    <xdr:from>
      <xdr:col>2</xdr:col>
      <xdr:colOff>142875</xdr:colOff>
      <xdr:row>18</xdr:row>
      <xdr:rowOff>0</xdr:rowOff>
    </xdr:from>
    <xdr:to>
      <xdr:col>2</xdr:col>
      <xdr:colOff>142875</xdr:colOff>
      <xdr:row>18</xdr:row>
      <xdr:rowOff>0</xdr:rowOff>
    </xdr:to>
    <xdr:pic>
      <xdr:nvPicPr>
        <xdr:cNvPr id="10" name="Picture 11" descr="bd15058_"/>
        <xdr:cNvPicPr preferRelativeResize="1">
          <a:picLocks noChangeAspect="1"/>
        </xdr:cNvPicPr>
      </xdr:nvPicPr>
      <xdr:blipFill>
        <a:blip r:embed="rId1"/>
        <a:stretch>
          <a:fillRect/>
        </a:stretch>
      </xdr:blipFill>
      <xdr:spPr>
        <a:xfrm>
          <a:off x="771525" y="3514725"/>
          <a:ext cx="0" cy="0"/>
        </a:xfrm>
        <a:prstGeom prst="rect">
          <a:avLst/>
        </a:prstGeom>
        <a:noFill/>
        <a:ln w="9525" cmpd="sng">
          <a:noFill/>
        </a:ln>
      </xdr:spPr>
    </xdr:pic>
    <xdr:clientData/>
  </xdr:twoCellAnchor>
  <xdr:twoCellAnchor>
    <xdr:from>
      <xdr:col>2</xdr:col>
      <xdr:colOff>142875</xdr:colOff>
      <xdr:row>18</xdr:row>
      <xdr:rowOff>0</xdr:rowOff>
    </xdr:from>
    <xdr:to>
      <xdr:col>2</xdr:col>
      <xdr:colOff>142875</xdr:colOff>
      <xdr:row>18</xdr:row>
      <xdr:rowOff>0</xdr:rowOff>
    </xdr:to>
    <xdr:pic>
      <xdr:nvPicPr>
        <xdr:cNvPr id="11" name="Picture 11" descr="bd15058_"/>
        <xdr:cNvPicPr preferRelativeResize="1">
          <a:picLocks noChangeAspect="1"/>
        </xdr:cNvPicPr>
      </xdr:nvPicPr>
      <xdr:blipFill>
        <a:blip r:embed="rId1"/>
        <a:stretch>
          <a:fillRect/>
        </a:stretch>
      </xdr:blipFill>
      <xdr:spPr>
        <a:xfrm>
          <a:off x="771525" y="3514725"/>
          <a:ext cx="0" cy="0"/>
        </a:xfrm>
        <a:prstGeom prst="rect">
          <a:avLst/>
        </a:prstGeom>
        <a:noFill/>
        <a:ln w="9525" cmpd="sng">
          <a:noFill/>
        </a:ln>
      </xdr:spPr>
    </xdr:pic>
    <xdr:clientData/>
  </xdr:twoCellAnchor>
  <xdr:twoCellAnchor>
    <xdr:from>
      <xdr:col>2</xdr:col>
      <xdr:colOff>142875</xdr:colOff>
      <xdr:row>18</xdr:row>
      <xdr:rowOff>0</xdr:rowOff>
    </xdr:from>
    <xdr:to>
      <xdr:col>2</xdr:col>
      <xdr:colOff>142875</xdr:colOff>
      <xdr:row>18</xdr:row>
      <xdr:rowOff>0</xdr:rowOff>
    </xdr:to>
    <xdr:pic>
      <xdr:nvPicPr>
        <xdr:cNvPr id="12" name="Picture 11" descr="bd15058_"/>
        <xdr:cNvPicPr preferRelativeResize="1">
          <a:picLocks noChangeAspect="1"/>
        </xdr:cNvPicPr>
      </xdr:nvPicPr>
      <xdr:blipFill>
        <a:blip r:embed="rId1"/>
        <a:stretch>
          <a:fillRect/>
        </a:stretch>
      </xdr:blipFill>
      <xdr:spPr>
        <a:xfrm>
          <a:off x="771525" y="3514725"/>
          <a:ext cx="0" cy="0"/>
        </a:xfrm>
        <a:prstGeom prst="rect">
          <a:avLst/>
        </a:prstGeom>
        <a:noFill/>
        <a:ln w="9525" cmpd="sng">
          <a:noFill/>
        </a:ln>
      </xdr:spPr>
    </xdr:pic>
    <xdr:clientData/>
  </xdr:twoCellAnchor>
  <xdr:twoCellAnchor>
    <xdr:from>
      <xdr:col>2</xdr:col>
      <xdr:colOff>142875</xdr:colOff>
      <xdr:row>19</xdr:row>
      <xdr:rowOff>0</xdr:rowOff>
    </xdr:from>
    <xdr:to>
      <xdr:col>2</xdr:col>
      <xdr:colOff>142875</xdr:colOff>
      <xdr:row>19</xdr:row>
      <xdr:rowOff>0</xdr:rowOff>
    </xdr:to>
    <xdr:pic>
      <xdr:nvPicPr>
        <xdr:cNvPr id="13" name="Picture 11" descr="bd15058_"/>
        <xdr:cNvPicPr preferRelativeResize="1">
          <a:picLocks noChangeAspect="1"/>
        </xdr:cNvPicPr>
      </xdr:nvPicPr>
      <xdr:blipFill>
        <a:blip r:embed="rId1"/>
        <a:stretch>
          <a:fillRect/>
        </a:stretch>
      </xdr:blipFill>
      <xdr:spPr>
        <a:xfrm>
          <a:off x="771525" y="3676650"/>
          <a:ext cx="0" cy="0"/>
        </a:xfrm>
        <a:prstGeom prst="rect">
          <a:avLst/>
        </a:prstGeom>
        <a:noFill/>
        <a:ln w="9525" cmpd="sng">
          <a:noFill/>
        </a:ln>
      </xdr:spPr>
    </xdr:pic>
    <xdr:clientData/>
  </xdr:twoCellAnchor>
  <xdr:twoCellAnchor>
    <xdr:from>
      <xdr:col>2</xdr:col>
      <xdr:colOff>142875</xdr:colOff>
      <xdr:row>19</xdr:row>
      <xdr:rowOff>0</xdr:rowOff>
    </xdr:from>
    <xdr:to>
      <xdr:col>2</xdr:col>
      <xdr:colOff>142875</xdr:colOff>
      <xdr:row>19</xdr:row>
      <xdr:rowOff>0</xdr:rowOff>
    </xdr:to>
    <xdr:pic>
      <xdr:nvPicPr>
        <xdr:cNvPr id="14" name="Picture 11" descr="bd15058_"/>
        <xdr:cNvPicPr preferRelativeResize="1">
          <a:picLocks noChangeAspect="1"/>
        </xdr:cNvPicPr>
      </xdr:nvPicPr>
      <xdr:blipFill>
        <a:blip r:embed="rId1"/>
        <a:stretch>
          <a:fillRect/>
        </a:stretch>
      </xdr:blipFill>
      <xdr:spPr>
        <a:xfrm>
          <a:off x="771525" y="3676650"/>
          <a:ext cx="0" cy="0"/>
        </a:xfrm>
        <a:prstGeom prst="rect">
          <a:avLst/>
        </a:prstGeom>
        <a:noFill/>
        <a:ln w="9525" cmpd="sng">
          <a:noFill/>
        </a:ln>
      </xdr:spPr>
    </xdr:pic>
    <xdr:clientData/>
  </xdr:twoCellAnchor>
  <xdr:twoCellAnchor>
    <xdr:from>
      <xdr:col>2</xdr:col>
      <xdr:colOff>142875</xdr:colOff>
      <xdr:row>18</xdr:row>
      <xdr:rowOff>161925</xdr:rowOff>
    </xdr:from>
    <xdr:to>
      <xdr:col>2</xdr:col>
      <xdr:colOff>142875</xdr:colOff>
      <xdr:row>19</xdr:row>
      <xdr:rowOff>0</xdr:rowOff>
    </xdr:to>
    <xdr:pic>
      <xdr:nvPicPr>
        <xdr:cNvPr id="15" name="Picture 63" descr="bd15058_"/>
        <xdr:cNvPicPr preferRelativeResize="1">
          <a:picLocks noChangeAspect="1"/>
        </xdr:cNvPicPr>
      </xdr:nvPicPr>
      <xdr:blipFill>
        <a:blip r:embed="rId1"/>
        <a:stretch>
          <a:fillRect/>
        </a:stretch>
      </xdr:blipFill>
      <xdr:spPr>
        <a:xfrm>
          <a:off x="771525" y="3676650"/>
          <a:ext cx="0" cy="0"/>
        </a:xfrm>
        <a:prstGeom prst="rect">
          <a:avLst/>
        </a:prstGeom>
        <a:noFill/>
        <a:ln w="9525" cmpd="sng">
          <a:noFill/>
        </a:ln>
      </xdr:spPr>
    </xdr:pic>
    <xdr:clientData/>
  </xdr:twoCellAnchor>
  <xdr:twoCellAnchor>
    <xdr:from>
      <xdr:col>2</xdr:col>
      <xdr:colOff>142875</xdr:colOff>
      <xdr:row>18</xdr:row>
      <xdr:rowOff>161925</xdr:rowOff>
    </xdr:from>
    <xdr:to>
      <xdr:col>2</xdr:col>
      <xdr:colOff>142875</xdr:colOff>
      <xdr:row>19</xdr:row>
      <xdr:rowOff>0</xdr:rowOff>
    </xdr:to>
    <xdr:pic>
      <xdr:nvPicPr>
        <xdr:cNvPr id="16" name="Picture 66" descr="bd15058_"/>
        <xdr:cNvPicPr preferRelativeResize="1">
          <a:picLocks noChangeAspect="1"/>
        </xdr:cNvPicPr>
      </xdr:nvPicPr>
      <xdr:blipFill>
        <a:blip r:embed="rId1"/>
        <a:stretch>
          <a:fillRect/>
        </a:stretch>
      </xdr:blipFill>
      <xdr:spPr>
        <a:xfrm>
          <a:off x="771525" y="3676650"/>
          <a:ext cx="0" cy="0"/>
        </a:xfrm>
        <a:prstGeom prst="rect">
          <a:avLst/>
        </a:prstGeom>
        <a:noFill/>
        <a:ln w="9525" cmpd="sng">
          <a:noFill/>
        </a:ln>
      </xdr:spPr>
    </xdr:pic>
    <xdr:clientData/>
  </xdr:twoCellAnchor>
  <xdr:twoCellAnchor>
    <xdr:from>
      <xdr:col>2</xdr:col>
      <xdr:colOff>142875</xdr:colOff>
      <xdr:row>18</xdr:row>
      <xdr:rowOff>161925</xdr:rowOff>
    </xdr:from>
    <xdr:to>
      <xdr:col>2</xdr:col>
      <xdr:colOff>142875</xdr:colOff>
      <xdr:row>19</xdr:row>
      <xdr:rowOff>0</xdr:rowOff>
    </xdr:to>
    <xdr:pic>
      <xdr:nvPicPr>
        <xdr:cNvPr id="17" name="Picture 67" descr="bd15058_"/>
        <xdr:cNvPicPr preferRelativeResize="1">
          <a:picLocks noChangeAspect="1"/>
        </xdr:cNvPicPr>
      </xdr:nvPicPr>
      <xdr:blipFill>
        <a:blip r:embed="rId1"/>
        <a:stretch>
          <a:fillRect/>
        </a:stretch>
      </xdr:blipFill>
      <xdr:spPr>
        <a:xfrm>
          <a:off x="771525" y="3676650"/>
          <a:ext cx="0" cy="0"/>
        </a:xfrm>
        <a:prstGeom prst="rect">
          <a:avLst/>
        </a:prstGeom>
        <a:noFill/>
        <a:ln w="9525" cmpd="sng">
          <a:noFill/>
        </a:ln>
      </xdr:spPr>
    </xdr:pic>
    <xdr:clientData/>
  </xdr:twoCellAnchor>
  <xdr:twoCellAnchor>
    <xdr:from>
      <xdr:col>2</xdr:col>
      <xdr:colOff>142875</xdr:colOff>
      <xdr:row>18</xdr:row>
      <xdr:rowOff>161925</xdr:rowOff>
    </xdr:from>
    <xdr:to>
      <xdr:col>2</xdr:col>
      <xdr:colOff>142875</xdr:colOff>
      <xdr:row>19</xdr:row>
      <xdr:rowOff>0</xdr:rowOff>
    </xdr:to>
    <xdr:pic>
      <xdr:nvPicPr>
        <xdr:cNvPr id="18" name="Picture 63" descr="bd15058_"/>
        <xdr:cNvPicPr preferRelativeResize="1">
          <a:picLocks noChangeAspect="1"/>
        </xdr:cNvPicPr>
      </xdr:nvPicPr>
      <xdr:blipFill>
        <a:blip r:embed="rId1"/>
        <a:stretch>
          <a:fillRect/>
        </a:stretch>
      </xdr:blipFill>
      <xdr:spPr>
        <a:xfrm>
          <a:off x="771525" y="3676650"/>
          <a:ext cx="0" cy="0"/>
        </a:xfrm>
        <a:prstGeom prst="rect">
          <a:avLst/>
        </a:prstGeom>
        <a:noFill/>
        <a:ln w="9525" cmpd="sng">
          <a:noFill/>
        </a:ln>
      </xdr:spPr>
    </xdr:pic>
    <xdr:clientData/>
  </xdr:twoCellAnchor>
  <xdr:twoCellAnchor>
    <xdr:from>
      <xdr:col>2</xdr:col>
      <xdr:colOff>142875</xdr:colOff>
      <xdr:row>18</xdr:row>
      <xdr:rowOff>161925</xdr:rowOff>
    </xdr:from>
    <xdr:to>
      <xdr:col>2</xdr:col>
      <xdr:colOff>142875</xdr:colOff>
      <xdr:row>19</xdr:row>
      <xdr:rowOff>0</xdr:rowOff>
    </xdr:to>
    <xdr:pic>
      <xdr:nvPicPr>
        <xdr:cNvPr id="19" name="Picture 66" descr="bd15058_"/>
        <xdr:cNvPicPr preferRelativeResize="1">
          <a:picLocks noChangeAspect="1"/>
        </xdr:cNvPicPr>
      </xdr:nvPicPr>
      <xdr:blipFill>
        <a:blip r:embed="rId1"/>
        <a:stretch>
          <a:fillRect/>
        </a:stretch>
      </xdr:blipFill>
      <xdr:spPr>
        <a:xfrm>
          <a:off x="771525" y="3676650"/>
          <a:ext cx="0" cy="0"/>
        </a:xfrm>
        <a:prstGeom prst="rect">
          <a:avLst/>
        </a:prstGeom>
        <a:noFill/>
        <a:ln w="9525" cmpd="sng">
          <a:noFill/>
        </a:ln>
      </xdr:spPr>
    </xdr:pic>
    <xdr:clientData/>
  </xdr:twoCellAnchor>
  <xdr:twoCellAnchor>
    <xdr:from>
      <xdr:col>2</xdr:col>
      <xdr:colOff>142875</xdr:colOff>
      <xdr:row>18</xdr:row>
      <xdr:rowOff>161925</xdr:rowOff>
    </xdr:from>
    <xdr:to>
      <xdr:col>2</xdr:col>
      <xdr:colOff>142875</xdr:colOff>
      <xdr:row>19</xdr:row>
      <xdr:rowOff>0</xdr:rowOff>
    </xdr:to>
    <xdr:pic>
      <xdr:nvPicPr>
        <xdr:cNvPr id="20" name="Picture 67" descr="bd15058_"/>
        <xdr:cNvPicPr preferRelativeResize="1">
          <a:picLocks noChangeAspect="1"/>
        </xdr:cNvPicPr>
      </xdr:nvPicPr>
      <xdr:blipFill>
        <a:blip r:embed="rId1"/>
        <a:stretch>
          <a:fillRect/>
        </a:stretch>
      </xdr:blipFill>
      <xdr:spPr>
        <a:xfrm>
          <a:off x="771525" y="3676650"/>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pic>
      <xdr:nvPicPr>
        <xdr:cNvPr id="1" name="Picture 1" descr="bd15058_"/>
        <xdr:cNvPicPr preferRelativeResize="1">
          <a:picLocks noChangeAspect="1"/>
        </xdr:cNvPicPr>
      </xdr:nvPicPr>
      <xdr:blipFill>
        <a:blip r:embed="rId1"/>
        <a:stretch>
          <a:fillRect/>
        </a:stretch>
      </xdr:blipFill>
      <xdr:spPr>
        <a:xfrm>
          <a:off x="0" y="3133725"/>
          <a:ext cx="0" cy="0"/>
        </a:xfrm>
        <a:prstGeom prst="rect">
          <a:avLst/>
        </a:prstGeom>
        <a:noFill/>
        <a:ln w="9525" cmpd="sng">
          <a:noFill/>
        </a:ln>
      </xdr:spPr>
    </xdr:pic>
    <xdr:clientData/>
  </xdr:twoCellAnchor>
  <xdr:twoCellAnchor>
    <xdr:from>
      <xdr:col>0</xdr:col>
      <xdr:colOff>0</xdr:colOff>
      <xdr:row>16</xdr:row>
      <xdr:rowOff>0</xdr:rowOff>
    </xdr:from>
    <xdr:to>
      <xdr:col>0</xdr:col>
      <xdr:colOff>0</xdr:colOff>
      <xdr:row>16</xdr:row>
      <xdr:rowOff>0</xdr:rowOff>
    </xdr:to>
    <xdr:pic>
      <xdr:nvPicPr>
        <xdr:cNvPr id="2" name="Picture 2" descr="bd15058_"/>
        <xdr:cNvPicPr preferRelativeResize="1">
          <a:picLocks noChangeAspect="1"/>
        </xdr:cNvPicPr>
      </xdr:nvPicPr>
      <xdr:blipFill>
        <a:blip r:embed="rId1"/>
        <a:stretch>
          <a:fillRect/>
        </a:stretch>
      </xdr:blipFill>
      <xdr:spPr>
        <a:xfrm>
          <a:off x="0" y="3133725"/>
          <a:ext cx="0" cy="0"/>
        </a:xfrm>
        <a:prstGeom prst="rect">
          <a:avLst/>
        </a:prstGeom>
        <a:noFill/>
        <a:ln w="9525" cmpd="sng">
          <a:noFill/>
        </a:ln>
      </xdr:spPr>
    </xdr:pic>
    <xdr:clientData/>
  </xdr:twoCellAnchor>
  <xdr:twoCellAnchor>
    <xdr:from>
      <xdr:col>0</xdr:col>
      <xdr:colOff>0</xdr:colOff>
      <xdr:row>16</xdr:row>
      <xdr:rowOff>0</xdr:rowOff>
    </xdr:from>
    <xdr:to>
      <xdr:col>0</xdr:col>
      <xdr:colOff>0</xdr:colOff>
      <xdr:row>16</xdr:row>
      <xdr:rowOff>0</xdr:rowOff>
    </xdr:to>
    <xdr:pic>
      <xdr:nvPicPr>
        <xdr:cNvPr id="3" name="Picture 3" descr="bd15058_"/>
        <xdr:cNvPicPr preferRelativeResize="1">
          <a:picLocks noChangeAspect="1"/>
        </xdr:cNvPicPr>
      </xdr:nvPicPr>
      <xdr:blipFill>
        <a:blip r:embed="rId1"/>
        <a:stretch>
          <a:fillRect/>
        </a:stretch>
      </xdr:blipFill>
      <xdr:spPr>
        <a:xfrm>
          <a:off x="0" y="3133725"/>
          <a:ext cx="0" cy="0"/>
        </a:xfrm>
        <a:prstGeom prst="rect">
          <a:avLst/>
        </a:prstGeom>
        <a:noFill/>
        <a:ln w="9525" cmpd="sng">
          <a:noFill/>
        </a:ln>
      </xdr:spPr>
    </xdr:pic>
    <xdr:clientData/>
  </xdr:twoCellAnchor>
  <xdr:twoCellAnchor>
    <xdr:from>
      <xdr:col>0</xdr:col>
      <xdr:colOff>0</xdr:colOff>
      <xdr:row>16</xdr:row>
      <xdr:rowOff>0</xdr:rowOff>
    </xdr:from>
    <xdr:to>
      <xdr:col>0</xdr:col>
      <xdr:colOff>0</xdr:colOff>
      <xdr:row>16</xdr:row>
      <xdr:rowOff>0</xdr:rowOff>
    </xdr:to>
    <xdr:pic>
      <xdr:nvPicPr>
        <xdr:cNvPr id="4" name="Picture 4" descr="bd15058_"/>
        <xdr:cNvPicPr preferRelativeResize="1">
          <a:picLocks noChangeAspect="1"/>
        </xdr:cNvPicPr>
      </xdr:nvPicPr>
      <xdr:blipFill>
        <a:blip r:embed="rId1"/>
        <a:stretch>
          <a:fillRect/>
        </a:stretch>
      </xdr:blipFill>
      <xdr:spPr>
        <a:xfrm>
          <a:off x="0" y="3133725"/>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5" name="Picture 5" descr="bd15058_"/>
        <xdr:cNvPicPr preferRelativeResize="1">
          <a:picLocks noChangeAspect="1"/>
        </xdr:cNvPicPr>
      </xdr:nvPicPr>
      <xdr:blipFill>
        <a:blip r:embed="rId1"/>
        <a:stretch>
          <a:fillRect/>
        </a:stretch>
      </xdr:blipFill>
      <xdr:spPr>
        <a:xfrm>
          <a:off x="0" y="32956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6" name="Picture 6" descr="bd15058_"/>
        <xdr:cNvPicPr preferRelativeResize="1">
          <a:picLocks noChangeAspect="1"/>
        </xdr:cNvPicPr>
      </xdr:nvPicPr>
      <xdr:blipFill>
        <a:blip r:embed="rId1"/>
        <a:stretch>
          <a:fillRect/>
        </a:stretch>
      </xdr:blipFill>
      <xdr:spPr>
        <a:xfrm>
          <a:off x="0" y="32956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7" name="Picture 7" descr="bd15058_"/>
        <xdr:cNvPicPr preferRelativeResize="1">
          <a:picLocks noChangeAspect="1"/>
        </xdr:cNvPicPr>
      </xdr:nvPicPr>
      <xdr:blipFill>
        <a:blip r:embed="rId1"/>
        <a:stretch>
          <a:fillRect/>
        </a:stretch>
      </xdr:blipFill>
      <xdr:spPr>
        <a:xfrm>
          <a:off x="0" y="3295650"/>
          <a:ext cx="0" cy="0"/>
        </a:xfrm>
        <a:prstGeom prst="rect">
          <a:avLst/>
        </a:prstGeom>
        <a:noFill/>
        <a:ln w="9525" cmpd="sng">
          <a:noFill/>
        </a:ln>
      </xdr:spPr>
    </xdr:pic>
    <xdr:clientData/>
  </xdr:twoCellAnchor>
  <xdr:twoCellAnchor>
    <xdr:from>
      <xdr:col>0</xdr:col>
      <xdr:colOff>0</xdr:colOff>
      <xdr:row>18</xdr:row>
      <xdr:rowOff>0</xdr:rowOff>
    </xdr:from>
    <xdr:to>
      <xdr:col>0</xdr:col>
      <xdr:colOff>0</xdr:colOff>
      <xdr:row>18</xdr:row>
      <xdr:rowOff>0</xdr:rowOff>
    </xdr:to>
    <xdr:pic>
      <xdr:nvPicPr>
        <xdr:cNvPr id="8" name="Picture 9" descr="bd15058_"/>
        <xdr:cNvPicPr preferRelativeResize="1">
          <a:picLocks noChangeAspect="1"/>
        </xdr:cNvPicPr>
      </xdr:nvPicPr>
      <xdr:blipFill>
        <a:blip r:embed="rId1"/>
        <a:stretch>
          <a:fillRect/>
        </a:stretch>
      </xdr:blipFill>
      <xdr:spPr>
        <a:xfrm>
          <a:off x="0" y="3486150"/>
          <a:ext cx="0" cy="0"/>
        </a:xfrm>
        <a:prstGeom prst="rect">
          <a:avLst/>
        </a:prstGeom>
        <a:noFill/>
        <a:ln w="9525" cmpd="sng">
          <a:noFill/>
        </a:ln>
      </xdr:spPr>
    </xdr:pic>
    <xdr:clientData/>
  </xdr:twoCellAnchor>
  <xdr:twoCellAnchor>
    <xdr:from>
      <xdr:col>2</xdr:col>
      <xdr:colOff>142875</xdr:colOff>
      <xdr:row>16</xdr:row>
      <xdr:rowOff>0</xdr:rowOff>
    </xdr:from>
    <xdr:to>
      <xdr:col>2</xdr:col>
      <xdr:colOff>142875</xdr:colOff>
      <xdr:row>16</xdr:row>
      <xdr:rowOff>0</xdr:rowOff>
    </xdr:to>
    <xdr:pic>
      <xdr:nvPicPr>
        <xdr:cNvPr id="9" name="Picture 11" descr="bd15058_"/>
        <xdr:cNvPicPr preferRelativeResize="1">
          <a:picLocks noChangeAspect="1"/>
        </xdr:cNvPicPr>
      </xdr:nvPicPr>
      <xdr:blipFill>
        <a:blip r:embed="rId1"/>
        <a:stretch>
          <a:fillRect/>
        </a:stretch>
      </xdr:blipFill>
      <xdr:spPr>
        <a:xfrm>
          <a:off x="771525" y="3133725"/>
          <a:ext cx="0" cy="0"/>
        </a:xfrm>
        <a:prstGeom prst="rect">
          <a:avLst/>
        </a:prstGeom>
        <a:noFill/>
        <a:ln w="9525" cmpd="sng">
          <a:noFill/>
        </a:ln>
      </xdr:spPr>
    </xdr:pic>
    <xdr:clientData/>
  </xdr:twoCellAnchor>
  <xdr:twoCellAnchor>
    <xdr:from>
      <xdr:col>2</xdr:col>
      <xdr:colOff>142875</xdr:colOff>
      <xdr:row>16</xdr:row>
      <xdr:rowOff>0</xdr:rowOff>
    </xdr:from>
    <xdr:to>
      <xdr:col>2</xdr:col>
      <xdr:colOff>142875</xdr:colOff>
      <xdr:row>16</xdr:row>
      <xdr:rowOff>0</xdr:rowOff>
    </xdr:to>
    <xdr:pic>
      <xdr:nvPicPr>
        <xdr:cNvPr id="10" name="Picture 11" descr="bd15058_"/>
        <xdr:cNvPicPr preferRelativeResize="1">
          <a:picLocks noChangeAspect="1"/>
        </xdr:cNvPicPr>
      </xdr:nvPicPr>
      <xdr:blipFill>
        <a:blip r:embed="rId1"/>
        <a:stretch>
          <a:fillRect/>
        </a:stretch>
      </xdr:blipFill>
      <xdr:spPr>
        <a:xfrm>
          <a:off x="771525" y="3133725"/>
          <a:ext cx="0" cy="0"/>
        </a:xfrm>
        <a:prstGeom prst="rect">
          <a:avLst/>
        </a:prstGeom>
        <a:noFill/>
        <a:ln w="9525" cmpd="sng">
          <a:noFill/>
        </a:ln>
      </xdr:spPr>
    </xdr:pic>
    <xdr:clientData/>
  </xdr:twoCellAnchor>
  <xdr:twoCellAnchor>
    <xdr:from>
      <xdr:col>2</xdr:col>
      <xdr:colOff>142875</xdr:colOff>
      <xdr:row>16</xdr:row>
      <xdr:rowOff>0</xdr:rowOff>
    </xdr:from>
    <xdr:to>
      <xdr:col>2</xdr:col>
      <xdr:colOff>142875</xdr:colOff>
      <xdr:row>16</xdr:row>
      <xdr:rowOff>0</xdr:rowOff>
    </xdr:to>
    <xdr:pic>
      <xdr:nvPicPr>
        <xdr:cNvPr id="11" name="Picture 11" descr="bd15058_"/>
        <xdr:cNvPicPr preferRelativeResize="1">
          <a:picLocks noChangeAspect="1"/>
        </xdr:cNvPicPr>
      </xdr:nvPicPr>
      <xdr:blipFill>
        <a:blip r:embed="rId1"/>
        <a:stretch>
          <a:fillRect/>
        </a:stretch>
      </xdr:blipFill>
      <xdr:spPr>
        <a:xfrm>
          <a:off x="771525" y="3133725"/>
          <a:ext cx="0" cy="0"/>
        </a:xfrm>
        <a:prstGeom prst="rect">
          <a:avLst/>
        </a:prstGeom>
        <a:noFill/>
        <a:ln w="9525" cmpd="sng">
          <a:noFill/>
        </a:ln>
      </xdr:spPr>
    </xdr:pic>
    <xdr:clientData/>
  </xdr:twoCellAnchor>
  <xdr:twoCellAnchor>
    <xdr:from>
      <xdr:col>2</xdr:col>
      <xdr:colOff>142875</xdr:colOff>
      <xdr:row>16</xdr:row>
      <xdr:rowOff>0</xdr:rowOff>
    </xdr:from>
    <xdr:to>
      <xdr:col>2</xdr:col>
      <xdr:colOff>142875</xdr:colOff>
      <xdr:row>16</xdr:row>
      <xdr:rowOff>0</xdr:rowOff>
    </xdr:to>
    <xdr:pic>
      <xdr:nvPicPr>
        <xdr:cNvPr id="12" name="Picture 11" descr="bd15058_"/>
        <xdr:cNvPicPr preferRelativeResize="1">
          <a:picLocks noChangeAspect="1"/>
        </xdr:cNvPicPr>
      </xdr:nvPicPr>
      <xdr:blipFill>
        <a:blip r:embed="rId1"/>
        <a:stretch>
          <a:fillRect/>
        </a:stretch>
      </xdr:blipFill>
      <xdr:spPr>
        <a:xfrm>
          <a:off x="771525" y="3133725"/>
          <a:ext cx="0" cy="0"/>
        </a:xfrm>
        <a:prstGeom prst="rect">
          <a:avLst/>
        </a:prstGeom>
        <a:noFill/>
        <a:ln w="9525" cmpd="sng">
          <a:noFill/>
        </a:ln>
      </xdr:spPr>
    </xdr:pic>
    <xdr:clientData/>
  </xdr:twoCellAnchor>
  <xdr:twoCellAnchor>
    <xdr:from>
      <xdr:col>2</xdr:col>
      <xdr:colOff>142875</xdr:colOff>
      <xdr:row>17</xdr:row>
      <xdr:rowOff>0</xdr:rowOff>
    </xdr:from>
    <xdr:to>
      <xdr:col>2</xdr:col>
      <xdr:colOff>142875</xdr:colOff>
      <xdr:row>17</xdr:row>
      <xdr:rowOff>0</xdr:rowOff>
    </xdr:to>
    <xdr:pic>
      <xdr:nvPicPr>
        <xdr:cNvPr id="13" name="Picture 11"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17</xdr:row>
      <xdr:rowOff>0</xdr:rowOff>
    </xdr:from>
    <xdr:to>
      <xdr:col>2</xdr:col>
      <xdr:colOff>142875</xdr:colOff>
      <xdr:row>17</xdr:row>
      <xdr:rowOff>0</xdr:rowOff>
    </xdr:to>
    <xdr:pic>
      <xdr:nvPicPr>
        <xdr:cNvPr id="14" name="Picture 11"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15" name="Picture 63"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16" name="Picture 66"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17" name="Picture 67"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18" name="Picture 63"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19" name="Picture 66"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twoCellAnchor>
    <xdr:from>
      <xdr:col>2</xdr:col>
      <xdr:colOff>142875</xdr:colOff>
      <xdr:row>16</xdr:row>
      <xdr:rowOff>161925</xdr:rowOff>
    </xdr:from>
    <xdr:to>
      <xdr:col>2</xdr:col>
      <xdr:colOff>142875</xdr:colOff>
      <xdr:row>17</xdr:row>
      <xdr:rowOff>0</xdr:rowOff>
    </xdr:to>
    <xdr:pic>
      <xdr:nvPicPr>
        <xdr:cNvPr id="20" name="Picture 67" descr="bd15058_"/>
        <xdr:cNvPicPr preferRelativeResize="1">
          <a:picLocks noChangeAspect="1"/>
        </xdr:cNvPicPr>
      </xdr:nvPicPr>
      <xdr:blipFill>
        <a:blip r:embed="rId1"/>
        <a:stretch>
          <a:fillRect/>
        </a:stretch>
      </xdr:blipFill>
      <xdr:spPr>
        <a:xfrm>
          <a:off x="771525" y="3295650"/>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pic>
      <xdr:nvPicPr>
        <xdr:cNvPr id="1" name="Picture 1" descr="bd15058_"/>
        <xdr:cNvPicPr preferRelativeResize="1">
          <a:picLocks noChangeAspect="1"/>
        </xdr:cNvPicPr>
      </xdr:nvPicPr>
      <xdr:blipFill>
        <a:blip r:embed="rId1"/>
        <a:stretch>
          <a:fillRect/>
        </a:stretch>
      </xdr:blipFill>
      <xdr:spPr>
        <a:xfrm>
          <a:off x="0" y="2943225"/>
          <a:ext cx="0" cy="0"/>
        </a:xfrm>
        <a:prstGeom prst="rect">
          <a:avLst/>
        </a:prstGeom>
        <a:noFill/>
        <a:ln w="9525" cmpd="sng">
          <a:noFill/>
        </a:ln>
      </xdr:spPr>
    </xdr:pic>
    <xdr:clientData/>
  </xdr:twoCellAnchor>
  <xdr:twoCellAnchor>
    <xdr:from>
      <xdr:col>0</xdr:col>
      <xdr:colOff>0</xdr:colOff>
      <xdr:row>15</xdr:row>
      <xdr:rowOff>0</xdr:rowOff>
    </xdr:from>
    <xdr:to>
      <xdr:col>0</xdr:col>
      <xdr:colOff>0</xdr:colOff>
      <xdr:row>15</xdr:row>
      <xdr:rowOff>0</xdr:rowOff>
    </xdr:to>
    <xdr:pic>
      <xdr:nvPicPr>
        <xdr:cNvPr id="2" name="Picture 2" descr="bd15058_"/>
        <xdr:cNvPicPr preferRelativeResize="1">
          <a:picLocks noChangeAspect="1"/>
        </xdr:cNvPicPr>
      </xdr:nvPicPr>
      <xdr:blipFill>
        <a:blip r:embed="rId1"/>
        <a:stretch>
          <a:fillRect/>
        </a:stretch>
      </xdr:blipFill>
      <xdr:spPr>
        <a:xfrm>
          <a:off x="0" y="2943225"/>
          <a:ext cx="0" cy="0"/>
        </a:xfrm>
        <a:prstGeom prst="rect">
          <a:avLst/>
        </a:prstGeom>
        <a:noFill/>
        <a:ln w="9525" cmpd="sng">
          <a:noFill/>
        </a:ln>
      </xdr:spPr>
    </xdr:pic>
    <xdr:clientData/>
  </xdr:twoCellAnchor>
  <xdr:twoCellAnchor>
    <xdr:from>
      <xdr:col>0</xdr:col>
      <xdr:colOff>0</xdr:colOff>
      <xdr:row>15</xdr:row>
      <xdr:rowOff>0</xdr:rowOff>
    </xdr:from>
    <xdr:to>
      <xdr:col>0</xdr:col>
      <xdr:colOff>0</xdr:colOff>
      <xdr:row>15</xdr:row>
      <xdr:rowOff>0</xdr:rowOff>
    </xdr:to>
    <xdr:pic>
      <xdr:nvPicPr>
        <xdr:cNvPr id="3" name="Picture 3" descr="bd15058_"/>
        <xdr:cNvPicPr preferRelativeResize="1">
          <a:picLocks noChangeAspect="1"/>
        </xdr:cNvPicPr>
      </xdr:nvPicPr>
      <xdr:blipFill>
        <a:blip r:embed="rId1"/>
        <a:stretch>
          <a:fillRect/>
        </a:stretch>
      </xdr:blipFill>
      <xdr:spPr>
        <a:xfrm>
          <a:off x="0" y="2943225"/>
          <a:ext cx="0" cy="0"/>
        </a:xfrm>
        <a:prstGeom prst="rect">
          <a:avLst/>
        </a:prstGeom>
        <a:noFill/>
        <a:ln w="9525" cmpd="sng">
          <a:noFill/>
        </a:ln>
      </xdr:spPr>
    </xdr:pic>
    <xdr:clientData/>
  </xdr:twoCellAnchor>
  <xdr:twoCellAnchor>
    <xdr:from>
      <xdr:col>0</xdr:col>
      <xdr:colOff>0</xdr:colOff>
      <xdr:row>15</xdr:row>
      <xdr:rowOff>0</xdr:rowOff>
    </xdr:from>
    <xdr:to>
      <xdr:col>0</xdr:col>
      <xdr:colOff>0</xdr:colOff>
      <xdr:row>15</xdr:row>
      <xdr:rowOff>0</xdr:rowOff>
    </xdr:to>
    <xdr:pic>
      <xdr:nvPicPr>
        <xdr:cNvPr id="4" name="Picture 4" descr="bd15058_"/>
        <xdr:cNvPicPr preferRelativeResize="1">
          <a:picLocks noChangeAspect="1"/>
        </xdr:cNvPicPr>
      </xdr:nvPicPr>
      <xdr:blipFill>
        <a:blip r:embed="rId1"/>
        <a:stretch>
          <a:fillRect/>
        </a:stretch>
      </xdr:blipFill>
      <xdr:spPr>
        <a:xfrm>
          <a:off x="0" y="2943225"/>
          <a:ext cx="0" cy="0"/>
        </a:xfrm>
        <a:prstGeom prst="rect">
          <a:avLst/>
        </a:prstGeom>
        <a:noFill/>
        <a:ln w="9525" cmpd="sng">
          <a:noFill/>
        </a:ln>
      </xdr:spPr>
    </xdr:pic>
    <xdr:clientData/>
  </xdr:twoCellAnchor>
  <xdr:twoCellAnchor>
    <xdr:from>
      <xdr:col>0</xdr:col>
      <xdr:colOff>0</xdr:colOff>
      <xdr:row>16</xdr:row>
      <xdr:rowOff>0</xdr:rowOff>
    </xdr:from>
    <xdr:to>
      <xdr:col>0</xdr:col>
      <xdr:colOff>0</xdr:colOff>
      <xdr:row>16</xdr:row>
      <xdr:rowOff>0</xdr:rowOff>
    </xdr:to>
    <xdr:pic>
      <xdr:nvPicPr>
        <xdr:cNvPr id="5" name="Picture 5" descr="bd15058_"/>
        <xdr:cNvPicPr preferRelativeResize="1">
          <a:picLocks noChangeAspect="1"/>
        </xdr:cNvPicPr>
      </xdr:nvPicPr>
      <xdr:blipFill>
        <a:blip r:embed="rId1"/>
        <a:stretch>
          <a:fillRect/>
        </a:stretch>
      </xdr:blipFill>
      <xdr:spPr>
        <a:xfrm>
          <a:off x="0" y="3105150"/>
          <a:ext cx="0" cy="0"/>
        </a:xfrm>
        <a:prstGeom prst="rect">
          <a:avLst/>
        </a:prstGeom>
        <a:noFill/>
        <a:ln w="9525" cmpd="sng">
          <a:noFill/>
        </a:ln>
      </xdr:spPr>
    </xdr:pic>
    <xdr:clientData/>
  </xdr:twoCellAnchor>
  <xdr:twoCellAnchor>
    <xdr:from>
      <xdr:col>0</xdr:col>
      <xdr:colOff>0</xdr:colOff>
      <xdr:row>16</xdr:row>
      <xdr:rowOff>0</xdr:rowOff>
    </xdr:from>
    <xdr:to>
      <xdr:col>0</xdr:col>
      <xdr:colOff>0</xdr:colOff>
      <xdr:row>16</xdr:row>
      <xdr:rowOff>0</xdr:rowOff>
    </xdr:to>
    <xdr:pic>
      <xdr:nvPicPr>
        <xdr:cNvPr id="6" name="Picture 6" descr="bd15058_"/>
        <xdr:cNvPicPr preferRelativeResize="1">
          <a:picLocks noChangeAspect="1"/>
        </xdr:cNvPicPr>
      </xdr:nvPicPr>
      <xdr:blipFill>
        <a:blip r:embed="rId1"/>
        <a:stretch>
          <a:fillRect/>
        </a:stretch>
      </xdr:blipFill>
      <xdr:spPr>
        <a:xfrm>
          <a:off x="0" y="3105150"/>
          <a:ext cx="0" cy="0"/>
        </a:xfrm>
        <a:prstGeom prst="rect">
          <a:avLst/>
        </a:prstGeom>
        <a:noFill/>
        <a:ln w="9525" cmpd="sng">
          <a:noFill/>
        </a:ln>
      </xdr:spPr>
    </xdr:pic>
    <xdr:clientData/>
  </xdr:twoCellAnchor>
  <xdr:twoCellAnchor>
    <xdr:from>
      <xdr:col>0</xdr:col>
      <xdr:colOff>0</xdr:colOff>
      <xdr:row>16</xdr:row>
      <xdr:rowOff>0</xdr:rowOff>
    </xdr:from>
    <xdr:to>
      <xdr:col>0</xdr:col>
      <xdr:colOff>0</xdr:colOff>
      <xdr:row>16</xdr:row>
      <xdr:rowOff>0</xdr:rowOff>
    </xdr:to>
    <xdr:pic>
      <xdr:nvPicPr>
        <xdr:cNvPr id="7" name="Picture 7" descr="bd15058_"/>
        <xdr:cNvPicPr preferRelativeResize="1">
          <a:picLocks noChangeAspect="1"/>
        </xdr:cNvPicPr>
      </xdr:nvPicPr>
      <xdr:blipFill>
        <a:blip r:embed="rId1"/>
        <a:stretch>
          <a:fillRect/>
        </a:stretch>
      </xdr:blipFill>
      <xdr:spPr>
        <a:xfrm>
          <a:off x="0" y="31051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8" name="Picture 9" descr="bd15058_"/>
        <xdr:cNvPicPr preferRelativeResize="1">
          <a:picLocks noChangeAspect="1"/>
        </xdr:cNvPicPr>
      </xdr:nvPicPr>
      <xdr:blipFill>
        <a:blip r:embed="rId1"/>
        <a:stretch>
          <a:fillRect/>
        </a:stretch>
      </xdr:blipFill>
      <xdr:spPr>
        <a:xfrm>
          <a:off x="0" y="3295650"/>
          <a:ext cx="0" cy="0"/>
        </a:xfrm>
        <a:prstGeom prst="rect">
          <a:avLst/>
        </a:prstGeom>
        <a:noFill/>
        <a:ln w="9525" cmpd="sng">
          <a:noFill/>
        </a:ln>
      </xdr:spPr>
    </xdr:pic>
    <xdr:clientData/>
  </xdr:twoCellAnchor>
  <xdr:twoCellAnchor>
    <xdr:from>
      <xdr:col>2</xdr:col>
      <xdr:colOff>142875</xdr:colOff>
      <xdr:row>15</xdr:row>
      <xdr:rowOff>0</xdr:rowOff>
    </xdr:from>
    <xdr:to>
      <xdr:col>2</xdr:col>
      <xdr:colOff>142875</xdr:colOff>
      <xdr:row>15</xdr:row>
      <xdr:rowOff>0</xdr:rowOff>
    </xdr:to>
    <xdr:pic>
      <xdr:nvPicPr>
        <xdr:cNvPr id="9" name="Picture 11" descr="bd15058_"/>
        <xdr:cNvPicPr preferRelativeResize="1">
          <a:picLocks noChangeAspect="1"/>
        </xdr:cNvPicPr>
      </xdr:nvPicPr>
      <xdr:blipFill>
        <a:blip r:embed="rId1"/>
        <a:stretch>
          <a:fillRect/>
        </a:stretch>
      </xdr:blipFill>
      <xdr:spPr>
        <a:xfrm>
          <a:off x="771525" y="2943225"/>
          <a:ext cx="0" cy="0"/>
        </a:xfrm>
        <a:prstGeom prst="rect">
          <a:avLst/>
        </a:prstGeom>
        <a:noFill/>
        <a:ln w="9525" cmpd="sng">
          <a:noFill/>
        </a:ln>
      </xdr:spPr>
    </xdr:pic>
    <xdr:clientData/>
  </xdr:twoCellAnchor>
  <xdr:twoCellAnchor>
    <xdr:from>
      <xdr:col>2</xdr:col>
      <xdr:colOff>142875</xdr:colOff>
      <xdr:row>15</xdr:row>
      <xdr:rowOff>0</xdr:rowOff>
    </xdr:from>
    <xdr:to>
      <xdr:col>2</xdr:col>
      <xdr:colOff>142875</xdr:colOff>
      <xdr:row>15</xdr:row>
      <xdr:rowOff>0</xdr:rowOff>
    </xdr:to>
    <xdr:pic>
      <xdr:nvPicPr>
        <xdr:cNvPr id="10" name="Picture 11" descr="bd15058_"/>
        <xdr:cNvPicPr preferRelativeResize="1">
          <a:picLocks noChangeAspect="1"/>
        </xdr:cNvPicPr>
      </xdr:nvPicPr>
      <xdr:blipFill>
        <a:blip r:embed="rId1"/>
        <a:stretch>
          <a:fillRect/>
        </a:stretch>
      </xdr:blipFill>
      <xdr:spPr>
        <a:xfrm>
          <a:off x="771525" y="2943225"/>
          <a:ext cx="0" cy="0"/>
        </a:xfrm>
        <a:prstGeom prst="rect">
          <a:avLst/>
        </a:prstGeom>
        <a:noFill/>
        <a:ln w="9525" cmpd="sng">
          <a:noFill/>
        </a:ln>
      </xdr:spPr>
    </xdr:pic>
    <xdr:clientData/>
  </xdr:twoCellAnchor>
  <xdr:twoCellAnchor>
    <xdr:from>
      <xdr:col>2</xdr:col>
      <xdr:colOff>142875</xdr:colOff>
      <xdr:row>15</xdr:row>
      <xdr:rowOff>0</xdr:rowOff>
    </xdr:from>
    <xdr:to>
      <xdr:col>2</xdr:col>
      <xdr:colOff>142875</xdr:colOff>
      <xdr:row>15</xdr:row>
      <xdr:rowOff>0</xdr:rowOff>
    </xdr:to>
    <xdr:pic>
      <xdr:nvPicPr>
        <xdr:cNvPr id="11" name="Picture 11" descr="bd15058_"/>
        <xdr:cNvPicPr preferRelativeResize="1">
          <a:picLocks noChangeAspect="1"/>
        </xdr:cNvPicPr>
      </xdr:nvPicPr>
      <xdr:blipFill>
        <a:blip r:embed="rId1"/>
        <a:stretch>
          <a:fillRect/>
        </a:stretch>
      </xdr:blipFill>
      <xdr:spPr>
        <a:xfrm>
          <a:off x="771525" y="2943225"/>
          <a:ext cx="0" cy="0"/>
        </a:xfrm>
        <a:prstGeom prst="rect">
          <a:avLst/>
        </a:prstGeom>
        <a:noFill/>
        <a:ln w="9525" cmpd="sng">
          <a:noFill/>
        </a:ln>
      </xdr:spPr>
    </xdr:pic>
    <xdr:clientData/>
  </xdr:twoCellAnchor>
  <xdr:twoCellAnchor>
    <xdr:from>
      <xdr:col>2</xdr:col>
      <xdr:colOff>142875</xdr:colOff>
      <xdr:row>15</xdr:row>
      <xdr:rowOff>0</xdr:rowOff>
    </xdr:from>
    <xdr:to>
      <xdr:col>2</xdr:col>
      <xdr:colOff>142875</xdr:colOff>
      <xdr:row>15</xdr:row>
      <xdr:rowOff>0</xdr:rowOff>
    </xdr:to>
    <xdr:pic>
      <xdr:nvPicPr>
        <xdr:cNvPr id="12" name="Picture 11" descr="bd15058_"/>
        <xdr:cNvPicPr preferRelativeResize="1">
          <a:picLocks noChangeAspect="1"/>
        </xdr:cNvPicPr>
      </xdr:nvPicPr>
      <xdr:blipFill>
        <a:blip r:embed="rId1"/>
        <a:stretch>
          <a:fillRect/>
        </a:stretch>
      </xdr:blipFill>
      <xdr:spPr>
        <a:xfrm>
          <a:off x="771525" y="2943225"/>
          <a:ext cx="0" cy="0"/>
        </a:xfrm>
        <a:prstGeom prst="rect">
          <a:avLst/>
        </a:prstGeom>
        <a:noFill/>
        <a:ln w="9525" cmpd="sng">
          <a:noFill/>
        </a:ln>
      </xdr:spPr>
    </xdr:pic>
    <xdr:clientData/>
  </xdr:twoCellAnchor>
  <xdr:twoCellAnchor>
    <xdr:from>
      <xdr:col>2</xdr:col>
      <xdr:colOff>142875</xdr:colOff>
      <xdr:row>16</xdr:row>
      <xdr:rowOff>0</xdr:rowOff>
    </xdr:from>
    <xdr:to>
      <xdr:col>2</xdr:col>
      <xdr:colOff>142875</xdr:colOff>
      <xdr:row>16</xdr:row>
      <xdr:rowOff>0</xdr:rowOff>
    </xdr:to>
    <xdr:pic>
      <xdr:nvPicPr>
        <xdr:cNvPr id="13" name="Picture 11" descr="bd15058_"/>
        <xdr:cNvPicPr preferRelativeResize="1">
          <a:picLocks noChangeAspect="1"/>
        </xdr:cNvPicPr>
      </xdr:nvPicPr>
      <xdr:blipFill>
        <a:blip r:embed="rId1"/>
        <a:stretch>
          <a:fillRect/>
        </a:stretch>
      </xdr:blipFill>
      <xdr:spPr>
        <a:xfrm>
          <a:off x="771525" y="3105150"/>
          <a:ext cx="0" cy="0"/>
        </a:xfrm>
        <a:prstGeom prst="rect">
          <a:avLst/>
        </a:prstGeom>
        <a:noFill/>
        <a:ln w="9525" cmpd="sng">
          <a:noFill/>
        </a:ln>
      </xdr:spPr>
    </xdr:pic>
    <xdr:clientData/>
  </xdr:twoCellAnchor>
  <xdr:twoCellAnchor>
    <xdr:from>
      <xdr:col>2</xdr:col>
      <xdr:colOff>142875</xdr:colOff>
      <xdr:row>16</xdr:row>
      <xdr:rowOff>0</xdr:rowOff>
    </xdr:from>
    <xdr:to>
      <xdr:col>2</xdr:col>
      <xdr:colOff>142875</xdr:colOff>
      <xdr:row>16</xdr:row>
      <xdr:rowOff>0</xdr:rowOff>
    </xdr:to>
    <xdr:pic>
      <xdr:nvPicPr>
        <xdr:cNvPr id="14" name="Picture 11" descr="bd15058_"/>
        <xdr:cNvPicPr preferRelativeResize="1">
          <a:picLocks noChangeAspect="1"/>
        </xdr:cNvPicPr>
      </xdr:nvPicPr>
      <xdr:blipFill>
        <a:blip r:embed="rId1"/>
        <a:stretch>
          <a:fillRect/>
        </a:stretch>
      </xdr:blipFill>
      <xdr:spPr>
        <a:xfrm>
          <a:off x="771525" y="3105150"/>
          <a:ext cx="0" cy="0"/>
        </a:xfrm>
        <a:prstGeom prst="rect">
          <a:avLst/>
        </a:prstGeom>
        <a:noFill/>
        <a:ln w="9525" cmpd="sng">
          <a:noFill/>
        </a:ln>
      </xdr:spPr>
    </xdr:pic>
    <xdr:clientData/>
  </xdr:twoCellAnchor>
  <xdr:twoCellAnchor>
    <xdr:from>
      <xdr:col>2</xdr:col>
      <xdr:colOff>142875</xdr:colOff>
      <xdr:row>15</xdr:row>
      <xdr:rowOff>161925</xdr:rowOff>
    </xdr:from>
    <xdr:to>
      <xdr:col>2</xdr:col>
      <xdr:colOff>142875</xdr:colOff>
      <xdr:row>16</xdr:row>
      <xdr:rowOff>0</xdr:rowOff>
    </xdr:to>
    <xdr:pic>
      <xdr:nvPicPr>
        <xdr:cNvPr id="15" name="Picture 63" descr="bd15058_"/>
        <xdr:cNvPicPr preferRelativeResize="1">
          <a:picLocks noChangeAspect="1"/>
        </xdr:cNvPicPr>
      </xdr:nvPicPr>
      <xdr:blipFill>
        <a:blip r:embed="rId1"/>
        <a:stretch>
          <a:fillRect/>
        </a:stretch>
      </xdr:blipFill>
      <xdr:spPr>
        <a:xfrm>
          <a:off x="771525" y="3105150"/>
          <a:ext cx="0" cy="0"/>
        </a:xfrm>
        <a:prstGeom prst="rect">
          <a:avLst/>
        </a:prstGeom>
        <a:noFill/>
        <a:ln w="9525" cmpd="sng">
          <a:noFill/>
        </a:ln>
      </xdr:spPr>
    </xdr:pic>
    <xdr:clientData/>
  </xdr:twoCellAnchor>
  <xdr:twoCellAnchor>
    <xdr:from>
      <xdr:col>2</xdr:col>
      <xdr:colOff>142875</xdr:colOff>
      <xdr:row>15</xdr:row>
      <xdr:rowOff>161925</xdr:rowOff>
    </xdr:from>
    <xdr:to>
      <xdr:col>2</xdr:col>
      <xdr:colOff>142875</xdr:colOff>
      <xdr:row>16</xdr:row>
      <xdr:rowOff>0</xdr:rowOff>
    </xdr:to>
    <xdr:pic>
      <xdr:nvPicPr>
        <xdr:cNvPr id="16" name="Picture 66" descr="bd15058_"/>
        <xdr:cNvPicPr preferRelativeResize="1">
          <a:picLocks noChangeAspect="1"/>
        </xdr:cNvPicPr>
      </xdr:nvPicPr>
      <xdr:blipFill>
        <a:blip r:embed="rId1"/>
        <a:stretch>
          <a:fillRect/>
        </a:stretch>
      </xdr:blipFill>
      <xdr:spPr>
        <a:xfrm>
          <a:off x="771525" y="3105150"/>
          <a:ext cx="0" cy="0"/>
        </a:xfrm>
        <a:prstGeom prst="rect">
          <a:avLst/>
        </a:prstGeom>
        <a:noFill/>
        <a:ln w="9525" cmpd="sng">
          <a:noFill/>
        </a:ln>
      </xdr:spPr>
    </xdr:pic>
    <xdr:clientData/>
  </xdr:twoCellAnchor>
  <xdr:twoCellAnchor>
    <xdr:from>
      <xdr:col>2</xdr:col>
      <xdr:colOff>142875</xdr:colOff>
      <xdr:row>15</xdr:row>
      <xdr:rowOff>161925</xdr:rowOff>
    </xdr:from>
    <xdr:to>
      <xdr:col>2</xdr:col>
      <xdr:colOff>142875</xdr:colOff>
      <xdr:row>16</xdr:row>
      <xdr:rowOff>0</xdr:rowOff>
    </xdr:to>
    <xdr:pic>
      <xdr:nvPicPr>
        <xdr:cNvPr id="17" name="Picture 67" descr="bd15058_"/>
        <xdr:cNvPicPr preferRelativeResize="1">
          <a:picLocks noChangeAspect="1"/>
        </xdr:cNvPicPr>
      </xdr:nvPicPr>
      <xdr:blipFill>
        <a:blip r:embed="rId1"/>
        <a:stretch>
          <a:fillRect/>
        </a:stretch>
      </xdr:blipFill>
      <xdr:spPr>
        <a:xfrm>
          <a:off x="771525" y="3105150"/>
          <a:ext cx="0" cy="0"/>
        </a:xfrm>
        <a:prstGeom prst="rect">
          <a:avLst/>
        </a:prstGeom>
        <a:noFill/>
        <a:ln w="9525" cmpd="sng">
          <a:noFill/>
        </a:ln>
      </xdr:spPr>
    </xdr:pic>
    <xdr:clientData/>
  </xdr:twoCellAnchor>
  <xdr:twoCellAnchor>
    <xdr:from>
      <xdr:col>2</xdr:col>
      <xdr:colOff>142875</xdr:colOff>
      <xdr:row>15</xdr:row>
      <xdr:rowOff>161925</xdr:rowOff>
    </xdr:from>
    <xdr:to>
      <xdr:col>2</xdr:col>
      <xdr:colOff>142875</xdr:colOff>
      <xdr:row>16</xdr:row>
      <xdr:rowOff>0</xdr:rowOff>
    </xdr:to>
    <xdr:pic>
      <xdr:nvPicPr>
        <xdr:cNvPr id="18" name="Picture 63" descr="bd15058_"/>
        <xdr:cNvPicPr preferRelativeResize="1">
          <a:picLocks noChangeAspect="1"/>
        </xdr:cNvPicPr>
      </xdr:nvPicPr>
      <xdr:blipFill>
        <a:blip r:embed="rId1"/>
        <a:stretch>
          <a:fillRect/>
        </a:stretch>
      </xdr:blipFill>
      <xdr:spPr>
        <a:xfrm>
          <a:off x="771525" y="3105150"/>
          <a:ext cx="0" cy="0"/>
        </a:xfrm>
        <a:prstGeom prst="rect">
          <a:avLst/>
        </a:prstGeom>
        <a:noFill/>
        <a:ln w="9525" cmpd="sng">
          <a:noFill/>
        </a:ln>
      </xdr:spPr>
    </xdr:pic>
    <xdr:clientData/>
  </xdr:twoCellAnchor>
  <xdr:twoCellAnchor>
    <xdr:from>
      <xdr:col>2</xdr:col>
      <xdr:colOff>142875</xdr:colOff>
      <xdr:row>15</xdr:row>
      <xdr:rowOff>161925</xdr:rowOff>
    </xdr:from>
    <xdr:to>
      <xdr:col>2</xdr:col>
      <xdr:colOff>142875</xdr:colOff>
      <xdr:row>16</xdr:row>
      <xdr:rowOff>0</xdr:rowOff>
    </xdr:to>
    <xdr:pic>
      <xdr:nvPicPr>
        <xdr:cNvPr id="19" name="Picture 66" descr="bd15058_"/>
        <xdr:cNvPicPr preferRelativeResize="1">
          <a:picLocks noChangeAspect="1"/>
        </xdr:cNvPicPr>
      </xdr:nvPicPr>
      <xdr:blipFill>
        <a:blip r:embed="rId1"/>
        <a:stretch>
          <a:fillRect/>
        </a:stretch>
      </xdr:blipFill>
      <xdr:spPr>
        <a:xfrm>
          <a:off x="771525" y="3105150"/>
          <a:ext cx="0" cy="0"/>
        </a:xfrm>
        <a:prstGeom prst="rect">
          <a:avLst/>
        </a:prstGeom>
        <a:noFill/>
        <a:ln w="9525" cmpd="sng">
          <a:noFill/>
        </a:ln>
      </xdr:spPr>
    </xdr:pic>
    <xdr:clientData/>
  </xdr:twoCellAnchor>
  <xdr:twoCellAnchor>
    <xdr:from>
      <xdr:col>2</xdr:col>
      <xdr:colOff>142875</xdr:colOff>
      <xdr:row>15</xdr:row>
      <xdr:rowOff>161925</xdr:rowOff>
    </xdr:from>
    <xdr:to>
      <xdr:col>2</xdr:col>
      <xdr:colOff>142875</xdr:colOff>
      <xdr:row>16</xdr:row>
      <xdr:rowOff>0</xdr:rowOff>
    </xdr:to>
    <xdr:pic>
      <xdr:nvPicPr>
        <xdr:cNvPr id="20" name="Picture 67" descr="bd15058_"/>
        <xdr:cNvPicPr preferRelativeResize="1">
          <a:picLocks noChangeAspect="1"/>
        </xdr:cNvPicPr>
      </xdr:nvPicPr>
      <xdr:blipFill>
        <a:blip r:embed="rId1"/>
        <a:stretch>
          <a:fillRect/>
        </a:stretch>
      </xdr:blipFill>
      <xdr:spPr>
        <a:xfrm>
          <a:off x="771525" y="310515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epartments\Industrial%20Sales\Quotes%20for%20CRM\Current%20Projects%20and%20Files\Quote%20Project%20Files\Copy%20of%202012%20Industrial%20Price%20Shee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njpa.sharepoint.com/Documents%20and%20Settings\REverest\Desktop\Attachments%20for%20Industrial%20Price%20Bo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njpa.sharepoint.com/Departments\Industrial%20Sales\Quotes%20for%20CRM\Current%20Projects%20and%20Files\Quote%20Project%20Files\Copy%20of%202012%20Industrial%20Price%20She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ever M20R Forestry"/>
      <sheetName val="3036B"/>
      <sheetName val="4036"/>
      <sheetName val="5048B"/>
      <sheetName val="23"/>
      <sheetName val="30"/>
      <sheetName val="5500"/>
      <sheetName val="2455"/>
      <sheetName val="2355A"/>
      <sheetName val="2755"/>
      <sheetName val="2600"/>
      <sheetName val="3800"/>
      <sheetName val="3800XL"/>
      <sheetName val="4600XL"/>
      <sheetName val="6600"/>
      <sheetName val="950"/>
      <sheetName val="1000"/>
      <sheetName val="1100"/>
      <sheetName val="1200XL"/>
      <sheetName val="1300B"/>
      <sheetName val="1600"/>
      <sheetName val="Warrant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ttachmen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eever M20R Forestry"/>
      <sheetName val="3036B"/>
      <sheetName val="4036"/>
      <sheetName val="5048B"/>
      <sheetName val="23"/>
      <sheetName val="30"/>
      <sheetName val="5500"/>
      <sheetName val="2455"/>
      <sheetName val="2355A"/>
      <sheetName val="2755"/>
      <sheetName val="2600"/>
      <sheetName val="3800"/>
      <sheetName val="3800XL"/>
      <sheetName val="4600XL"/>
      <sheetName val="6600"/>
      <sheetName val="950"/>
      <sheetName val="1000"/>
      <sheetName val="1100"/>
      <sheetName val="1200XL"/>
      <sheetName val="1300B"/>
      <sheetName val="1600"/>
      <sheetName val="Warrant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tabColor theme="4" tint="0.5999900102615356"/>
    <pageSetUpPr fitToPage="1"/>
  </sheetPr>
  <dimension ref="A1:T60"/>
  <sheetViews>
    <sheetView zoomScaleSheetLayoutView="70" zoomScalePageLayoutView="0" workbookViewId="0" topLeftCell="A1">
      <selection activeCell="A16" sqref="A16"/>
    </sheetView>
  </sheetViews>
  <sheetFormatPr defaultColWidth="9.140625" defaultRowHeight="12.75"/>
  <cols>
    <col min="1" max="1" width="19.421875" style="58" customWidth="1"/>
    <col min="2" max="2" width="26.00390625" style="58" customWidth="1"/>
    <col min="3" max="3" width="25.421875" style="58" customWidth="1"/>
    <col min="4" max="4" width="25.28125" style="58" customWidth="1"/>
    <col min="5" max="7" width="9.140625" style="58" customWidth="1"/>
    <col min="8" max="8" width="10.8515625" style="58" bestFit="1" customWidth="1"/>
    <col min="9" max="9" width="8.140625" style="58" customWidth="1"/>
    <col min="10" max="16384" width="9.140625" style="58" customWidth="1"/>
  </cols>
  <sheetData>
    <row r="1" spans="1:8" ht="15" customHeight="1">
      <c r="A1" s="309" t="s">
        <v>61</v>
      </c>
      <c r="B1" s="309"/>
      <c r="C1" s="309"/>
      <c r="D1" s="309"/>
      <c r="E1" s="309"/>
      <c r="F1" s="309"/>
      <c r="G1" s="309"/>
      <c r="H1" s="309"/>
    </row>
    <row r="2" spans="1:8" ht="15" customHeight="1">
      <c r="A2" s="309"/>
      <c r="B2" s="309"/>
      <c r="C2" s="309"/>
      <c r="D2" s="309"/>
      <c r="E2" s="309"/>
      <c r="F2" s="309"/>
      <c r="G2" s="309"/>
      <c r="H2" s="309"/>
    </row>
    <row r="3" spans="1:8" ht="21" customHeight="1">
      <c r="A3" s="57"/>
      <c r="B3" s="57"/>
      <c r="C3" s="57"/>
      <c r="D3" s="57"/>
      <c r="E3" s="57"/>
      <c r="F3" s="57"/>
      <c r="G3" s="57"/>
      <c r="H3" s="57"/>
    </row>
    <row r="4" spans="1:8" ht="21.75" customHeight="1">
      <c r="A4" s="59" t="s">
        <v>52</v>
      </c>
      <c r="B4" s="60"/>
      <c r="C4" s="60"/>
      <c r="D4" s="60"/>
      <c r="E4" s="60"/>
      <c r="F4" s="60"/>
      <c r="G4" s="60"/>
      <c r="H4" s="60"/>
    </row>
    <row r="5" spans="1:8" ht="21" customHeight="1">
      <c r="A5" s="60"/>
      <c r="B5" s="60"/>
      <c r="C5" s="60"/>
      <c r="D5" s="60"/>
      <c r="E5" s="60"/>
      <c r="F5" s="60"/>
      <c r="G5" s="60"/>
      <c r="H5" s="60"/>
    </row>
    <row r="6" spans="1:8" ht="15" customHeight="1">
      <c r="A6" s="60"/>
      <c r="B6" s="60"/>
      <c r="C6" s="60"/>
      <c r="D6" s="60"/>
      <c r="E6" s="60"/>
      <c r="F6" s="60"/>
      <c r="G6" s="60"/>
      <c r="H6" s="60"/>
    </row>
    <row r="7" spans="1:8" ht="15" customHeight="1">
      <c r="A7" s="60"/>
      <c r="B7" s="60"/>
      <c r="C7" s="60"/>
      <c r="D7" s="60"/>
      <c r="E7" s="60"/>
      <c r="F7" s="60"/>
      <c r="G7" s="60"/>
      <c r="H7" s="60"/>
    </row>
    <row r="8" spans="1:8" ht="15" customHeight="1">
      <c r="A8" s="60"/>
      <c r="B8" s="60"/>
      <c r="C8" s="60"/>
      <c r="D8" s="60"/>
      <c r="E8" s="60"/>
      <c r="F8" s="60"/>
      <c r="G8" s="60"/>
      <c r="H8" s="60"/>
    </row>
    <row r="9" spans="1:8" ht="15" customHeight="1">
      <c r="A9" s="60"/>
      <c r="B9" s="60"/>
      <c r="C9" s="60"/>
      <c r="D9" s="60"/>
      <c r="E9" s="60"/>
      <c r="F9" s="60"/>
      <c r="G9" s="60"/>
      <c r="H9" s="60"/>
    </row>
    <row r="10" spans="1:8" ht="15" customHeight="1">
      <c r="A10" s="60"/>
      <c r="B10" s="60"/>
      <c r="C10" s="60"/>
      <c r="D10" s="60"/>
      <c r="E10" s="60"/>
      <c r="F10" s="60"/>
      <c r="G10" s="60"/>
      <c r="H10" s="60"/>
    </row>
    <row r="11" spans="1:8" ht="15" customHeight="1">
      <c r="A11" s="60"/>
      <c r="B11" s="60"/>
      <c r="C11" s="60"/>
      <c r="D11" s="60"/>
      <c r="E11" s="60"/>
      <c r="F11" s="60"/>
      <c r="G11" s="60"/>
      <c r="H11" s="60"/>
    </row>
    <row r="12" spans="1:8" ht="15" customHeight="1">
      <c r="A12" s="60"/>
      <c r="B12" s="60"/>
      <c r="C12" s="60"/>
      <c r="D12" s="60"/>
      <c r="E12" s="60"/>
      <c r="F12" s="60"/>
      <c r="G12" s="60"/>
      <c r="H12" s="60"/>
    </row>
    <row r="13" spans="1:8" ht="15" customHeight="1" thickBot="1">
      <c r="A13" s="60"/>
      <c r="B13" s="60"/>
      <c r="C13" s="60"/>
      <c r="D13" s="60"/>
      <c r="E13" s="60"/>
      <c r="F13" s="60"/>
      <c r="G13" s="60"/>
      <c r="H13" s="60"/>
    </row>
    <row r="14" spans="1:8" ht="24" customHeight="1" thickBot="1">
      <c r="A14" s="310" t="s">
        <v>239</v>
      </c>
      <c r="B14" s="311"/>
      <c r="C14" s="311"/>
      <c r="D14" s="312"/>
      <c r="E14" s="60"/>
      <c r="F14" s="60"/>
      <c r="G14" s="60"/>
      <c r="H14" s="60"/>
    </row>
    <row r="15" spans="1:9" ht="56.25" customHeight="1" thickBot="1">
      <c r="A15" s="209" t="s">
        <v>240</v>
      </c>
      <c r="B15" s="210" t="s">
        <v>241</v>
      </c>
      <c r="C15" s="210" t="s">
        <v>242</v>
      </c>
      <c r="D15" s="211" t="s">
        <v>243</v>
      </c>
      <c r="E15" s="60"/>
      <c r="F15" s="60"/>
      <c r="G15" s="60"/>
      <c r="H15" s="60"/>
      <c r="I15" s="60"/>
    </row>
    <row r="16" spans="1:9" ht="24.75" customHeight="1" thickBot="1">
      <c r="A16" s="212">
        <v>0</v>
      </c>
      <c r="B16" s="213">
        <f>SUM(A16*0.025)</f>
        <v>0</v>
      </c>
      <c r="C16" s="214">
        <f>B16*2</f>
        <v>0</v>
      </c>
      <c r="D16" s="215">
        <f>C16*2</f>
        <v>0</v>
      </c>
      <c r="E16" s="60"/>
      <c r="F16" s="60"/>
      <c r="G16" s="60"/>
      <c r="H16" s="60"/>
      <c r="I16" s="60"/>
    </row>
    <row r="17" spans="1:8" ht="15" customHeight="1">
      <c r="A17" s="313" t="s">
        <v>244</v>
      </c>
      <c r="B17" s="313"/>
      <c r="C17" s="313"/>
      <c r="D17" s="313"/>
      <c r="E17" s="60"/>
      <c r="F17" s="60"/>
      <c r="G17" s="60"/>
      <c r="H17" s="60"/>
    </row>
    <row r="18" spans="1:9" ht="21" customHeight="1">
      <c r="A18" s="60"/>
      <c r="B18" s="60"/>
      <c r="C18" s="60"/>
      <c r="D18" s="60"/>
      <c r="E18" s="60"/>
      <c r="F18" s="60"/>
      <c r="G18" s="60"/>
      <c r="H18" s="60"/>
      <c r="I18" s="58" t="s">
        <v>4</v>
      </c>
    </row>
    <row r="19" spans="1:8" ht="21" customHeight="1">
      <c r="A19" s="59" t="s">
        <v>53</v>
      </c>
      <c r="B19" s="60"/>
      <c r="C19" s="60"/>
      <c r="D19" s="60"/>
      <c r="E19" s="60"/>
      <c r="F19" s="60"/>
      <c r="G19" s="60"/>
      <c r="H19" s="60"/>
    </row>
    <row r="20" spans="1:8" ht="15.75" customHeight="1">
      <c r="A20" s="314" t="s">
        <v>54</v>
      </c>
      <c r="B20" s="315"/>
      <c r="C20" s="315"/>
      <c r="D20" s="315"/>
      <c r="E20" s="315"/>
      <c r="F20" s="315"/>
      <c r="G20" s="315"/>
      <c r="H20" s="316"/>
    </row>
    <row r="21" spans="1:8" ht="15.75" customHeight="1">
      <c r="A21" s="317" t="s">
        <v>245</v>
      </c>
      <c r="B21" s="318"/>
      <c r="C21" s="318"/>
      <c r="D21" s="318"/>
      <c r="E21" s="318"/>
      <c r="F21" s="318"/>
      <c r="G21" s="318"/>
      <c r="H21" s="319"/>
    </row>
    <row r="22" spans="1:8" ht="15.75" customHeight="1">
      <c r="A22" s="320" t="s">
        <v>246</v>
      </c>
      <c r="B22" s="321"/>
      <c r="C22" s="321"/>
      <c r="D22" s="321"/>
      <c r="E22" s="321"/>
      <c r="F22" s="321"/>
      <c r="G22" s="321"/>
      <c r="H22" s="322"/>
    </row>
    <row r="23" spans="1:8" ht="15.75" customHeight="1">
      <c r="A23" s="320"/>
      <c r="B23" s="321"/>
      <c r="C23" s="321"/>
      <c r="D23" s="321"/>
      <c r="E23" s="321"/>
      <c r="F23" s="321"/>
      <c r="G23" s="321"/>
      <c r="H23" s="322"/>
    </row>
    <row r="24" spans="1:8" ht="15.75" customHeight="1">
      <c r="A24" s="320"/>
      <c r="B24" s="321"/>
      <c r="C24" s="321"/>
      <c r="D24" s="321"/>
      <c r="E24" s="321"/>
      <c r="F24" s="321"/>
      <c r="G24" s="321"/>
      <c r="H24" s="322"/>
    </row>
    <row r="25" spans="1:20" ht="15.75" customHeight="1">
      <c r="A25" s="320"/>
      <c r="B25" s="321"/>
      <c r="C25" s="321"/>
      <c r="D25" s="321"/>
      <c r="E25" s="321"/>
      <c r="F25" s="321"/>
      <c r="G25" s="321"/>
      <c r="H25" s="322"/>
      <c r="S25" s="83"/>
      <c r="T25" s="83"/>
    </row>
    <row r="26" spans="1:9" ht="15.75" customHeight="1">
      <c r="A26" s="317" t="s">
        <v>247</v>
      </c>
      <c r="B26" s="318"/>
      <c r="C26" s="318"/>
      <c r="D26" s="318"/>
      <c r="E26" s="318"/>
      <c r="F26" s="318"/>
      <c r="G26" s="318"/>
      <c r="H26" s="319"/>
      <c r="I26" s="61"/>
    </row>
    <row r="27" spans="1:13" ht="15.75" customHeight="1">
      <c r="A27" s="320" t="s">
        <v>248</v>
      </c>
      <c r="B27" s="321"/>
      <c r="C27" s="321"/>
      <c r="D27" s="321"/>
      <c r="E27" s="321"/>
      <c r="F27" s="321"/>
      <c r="G27" s="321"/>
      <c r="H27" s="322"/>
      <c r="I27" s="216"/>
      <c r="J27" s="217"/>
      <c r="K27" s="217"/>
      <c r="L27" s="217"/>
      <c r="M27" s="217"/>
    </row>
    <row r="28" spans="1:13" ht="50.25" customHeight="1">
      <c r="A28" s="323"/>
      <c r="B28" s="324"/>
      <c r="C28" s="324"/>
      <c r="D28" s="324"/>
      <c r="E28" s="324"/>
      <c r="F28" s="324"/>
      <c r="G28" s="324"/>
      <c r="H28" s="325"/>
      <c r="I28" s="218"/>
      <c r="J28" s="217"/>
      <c r="K28" s="217"/>
      <c r="L28" s="217"/>
      <c r="M28" s="217"/>
    </row>
    <row r="29" spans="1:13" ht="21" customHeight="1">
      <c r="A29" s="326"/>
      <c r="B29" s="326"/>
      <c r="C29" s="326"/>
      <c r="D29" s="326"/>
      <c r="E29" s="326"/>
      <c r="F29" s="326"/>
      <c r="G29" s="326"/>
      <c r="H29" s="326"/>
      <c r="I29" s="219"/>
      <c r="J29" s="217"/>
      <c r="K29" s="217"/>
      <c r="L29" s="217"/>
      <c r="M29" s="217"/>
    </row>
    <row r="30" spans="1:20" ht="15.75" customHeight="1">
      <c r="A30" s="314" t="s">
        <v>55</v>
      </c>
      <c r="B30" s="315"/>
      <c r="C30" s="315"/>
      <c r="D30" s="315"/>
      <c r="E30" s="315"/>
      <c r="F30" s="315"/>
      <c r="G30" s="315"/>
      <c r="H30" s="316"/>
      <c r="I30" s="220"/>
      <c r="J30" s="217"/>
      <c r="K30" s="217"/>
      <c r="L30" s="217"/>
      <c r="M30" s="217"/>
      <c r="N30" s="217"/>
      <c r="O30" s="217"/>
      <c r="P30" s="217"/>
      <c r="Q30" s="217"/>
      <c r="R30" s="217"/>
      <c r="S30" s="219"/>
      <c r="T30" s="83"/>
    </row>
    <row r="31" spans="1:20" ht="15.75" customHeight="1">
      <c r="A31" s="327" t="s">
        <v>249</v>
      </c>
      <c r="B31" s="328"/>
      <c r="C31" s="328"/>
      <c r="D31" s="328"/>
      <c r="E31" s="328"/>
      <c r="F31" s="328"/>
      <c r="G31" s="328"/>
      <c r="H31" s="329"/>
      <c r="I31" s="221"/>
      <c r="J31" s="221"/>
      <c r="K31" s="219"/>
      <c r="L31" s="217"/>
      <c r="M31" s="217"/>
      <c r="N31" s="217"/>
      <c r="O31" s="217"/>
      <c r="P31" s="217"/>
      <c r="Q31" s="217"/>
      <c r="R31" s="217"/>
      <c r="S31" s="219"/>
      <c r="T31" s="83"/>
    </row>
    <row r="32" spans="1:20" ht="15.75" customHeight="1">
      <c r="A32" s="330" t="s">
        <v>250</v>
      </c>
      <c r="B32" s="331"/>
      <c r="C32" s="331"/>
      <c r="D32" s="331"/>
      <c r="E32" s="331"/>
      <c r="F32" s="331"/>
      <c r="G32" s="331"/>
      <c r="H32" s="332"/>
      <c r="I32" s="219"/>
      <c r="J32" s="217"/>
      <c r="K32" s="217"/>
      <c r="L32" s="217"/>
      <c r="M32" s="217"/>
      <c r="N32" s="217"/>
      <c r="O32" s="217"/>
      <c r="P32" s="217"/>
      <c r="Q32" s="217"/>
      <c r="R32" s="217"/>
      <c r="S32" s="219"/>
      <c r="T32" s="83"/>
    </row>
    <row r="33" spans="1:8" ht="21" customHeight="1">
      <c r="A33" s="334"/>
      <c r="B33" s="334"/>
      <c r="C33" s="334"/>
      <c r="D33" s="334"/>
      <c r="E33" s="334"/>
      <c r="F33" s="334"/>
      <c r="G33" s="334"/>
      <c r="H33" s="334"/>
    </row>
    <row r="34" spans="1:8" ht="15.75" customHeight="1">
      <c r="A34" s="314" t="s">
        <v>56</v>
      </c>
      <c r="B34" s="315"/>
      <c r="C34" s="315"/>
      <c r="D34" s="315"/>
      <c r="E34" s="315"/>
      <c r="F34" s="315"/>
      <c r="G34" s="315"/>
      <c r="H34" s="316"/>
    </row>
    <row r="35" spans="1:8" ht="15.75" customHeight="1">
      <c r="A35" s="317" t="s">
        <v>57</v>
      </c>
      <c r="B35" s="318"/>
      <c r="C35" s="318"/>
      <c r="D35" s="318"/>
      <c r="E35" s="318"/>
      <c r="F35" s="318"/>
      <c r="G35" s="318"/>
      <c r="H35" s="319"/>
    </row>
    <row r="36" spans="1:8" ht="15.75" customHeight="1">
      <c r="A36" s="320" t="s">
        <v>58</v>
      </c>
      <c r="B36" s="321"/>
      <c r="C36" s="321"/>
      <c r="D36" s="321"/>
      <c r="E36" s="321"/>
      <c r="F36" s="321"/>
      <c r="G36" s="321"/>
      <c r="H36" s="322"/>
    </row>
    <row r="37" spans="1:8" ht="15.75" customHeight="1">
      <c r="A37" s="320"/>
      <c r="B37" s="321"/>
      <c r="C37" s="321"/>
      <c r="D37" s="321"/>
      <c r="E37" s="321"/>
      <c r="F37" s="321"/>
      <c r="G37" s="321"/>
      <c r="H37" s="322"/>
    </row>
    <row r="38" spans="1:8" ht="15.75" customHeight="1">
      <c r="A38" s="320"/>
      <c r="B38" s="321"/>
      <c r="C38" s="321"/>
      <c r="D38" s="321"/>
      <c r="E38" s="321"/>
      <c r="F38" s="321"/>
      <c r="G38" s="321"/>
      <c r="H38" s="322"/>
    </row>
    <row r="39" spans="1:8" ht="15">
      <c r="A39" s="320"/>
      <c r="B39" s="321"/>
      <c r="C39" s="321"/>
      <c r="D39" s="321"/>
      <c r="E39" s="321"/>
      <c r="F39" s="321"/>
      <c r="G39" s="321"/>
      <c r="H39" s="322"/>
    </row>
    <row r="40" spans="1:8" ht="15.75" customHeight="1">
      <c r="A40" s="320" t="s">
        <v>59</v>
      </c>
      <c r="B40" s="321"/>
      <c r="C40" s="321"/>
      <c r="D40" s="321"/>
      <c r="E40" s="321"/>
      <c r="F40" s="321"/>
      <c r="G40" s="321"/>
      <c r="H40" s="322"/>
    </row>
    <row r="41" spans="1:8" ht="32.25" customHeight="1">
      <c r="A41" s="323"/>
      <c r="B41" s="324"/>
      <c r="C41" s="324"/>
      <c r="D41" s="324"/>
      <c r="E41" s="324"/>
      <c r="F41" s="324"/>
      <c r="G41" s="324"/>
      <c r="H41" s="335"/>
    </row>
    <row r="42" spans="1:8" ht="15.75" customHeight="1">
      <c r="A42" s="321"/>
      <c r="B42" s="321"/>
      <c r="C42" s="321"/>
      <c r="D42" s="321"/>
      <c r="E42" s="321"/>
      <c r="F42" s="321"/>
      <c r="G42" s="321"/>
      <c r="H42" s="321"/>
    </row>
    <row r="43" spans="1:8" ht="18" customHeight="1">
      <c r="A43" s="333" t="s">
        <v>60</v>
      </c>
      <c r="B43" s="333"/>
      <c r="C43" s="333"/>
      <c r="D43" s="333"/>
      <c r="E43" s="333"/>
      <c r="F43" s="333"/>
      <c r="G43" s="333"/>
      <c r="H43" s="333"/>
    </row>
    <row r="59" spans="3:6" ht="15.75">
      <c r="C59" s="222"/>
      <c r="D59" s="222"/>
      <c r="E59" s="223"/>
      <c r="F59" s="222"/>
    </row>
    <row r="60" ht="15">
      <c r="E60" s="62"/>
    </row>
  </sheetData>
  <sheetProtection/>
  <mergeCells count="19">
    <mergeCell ref="A43:H43"/>
    <mergeCell ref="A33:H33"/>
    <mergeCell ref="A34:H34"/>
    <mergeCell ref="A35:H35"/>
    <mergeCell ref="A36:H39"/>
    <mergeCell ref="A40:H41"/>
    <mergeCell ref="A42:H42"/>
    <mergeCell ref="A26:H26"/>
    <mergeCell ref="A27:H28"/>
    <mergeCell ref="A29:H29"/>
    <mergeCell ref="A30:H30"/>
    <mergeCell ref="A31:H31"/>
    <mergeCell ref="A32:H32"/>
    <mergeCell ref="A1:H2"/>
    <mergeCell ref="A14:D14"/>
    <mergeCell ref="A17:D17"/>
    <mergeCell ref="A20:H20"/>
    <mergeCell ref="A21:H21"/>
    <mergeCell ref="A22:H25"/>
  </mergeCells>
  <printOptions horizontalCentered="1"/>
  <pageMargins left="0.7" right="0.2" top="0.5" bottom="0.75" header="0.5" footer="0.5"/>
  <pageSetup fitToHeight="0" fitToWidth="1" horizontalDpi="600" verticalDpi="600" orientation="portrait" scale="56" r:id="rId3"/>
  <headerFooter alignWithMargins="0">
    <oddFooter>&amp;L&amp;A&amp;C&amp;P&amp;RREVISED 1/14/16
PRINTED &amp;D @ &amp;T</oddFooter>
  </headerFooter>
  <legacyDrawing r:id="rId2"/>
  <oleObjects>
    <oleObject progId="Word.Document.12" shapeId="1366874" r:id="rId1"/>
  </oleObjects>
</worksheet>
</file>

<file path=xl/worksheets/sheet10.xml><?xml version="1.0" encoding="utf-8"?>
<worksheet xmlns="http://schemas.openxmlformats.org/spreadsheetml/2006/main" xmlns:r="http://schemas.openxmlformats.org/officeDocument/2006/relationships">
  <sheetPr>
    <tabColor rgb="FFC00000"/>
    <pageSetUpPr fitToPage="1"/>
  </sheetPr>
  <dimension ref="A2:T41"/>
  <sheetViews>
    <sheetView zoomScalePageLayoutView="0" workbookViewId="0" topLeftCell="A1">
      <selection activeCell="R30" sqref="R30"/>
    </sheetView>
  </sheetViews>
  <sheetFormatPr defaultColWidth="9.140625" defaultRowHeight="12.75"/>
  <cols>
    <col min="1" max="1" width="5.8515625" style="0" customWidth="1"/>
    <col min="2" max="2" width="2.28125" style="0" bestFit="1" customWidth="1"/>
    <col min="11" max="11" width="11.421875" style="0" customWidth="1"/>
    <col min="12" max="12" width="0.9921875" style="0" customWidth="1"/>
    <col min="13" max="13" width="14.140625" style="0" customWidth="1"/>
    <col min="14" max="14" width="4.7109375" style="0" customWidth="1"/>
    <col min="15" max="15" width="12.28125" style="0" bestFit="1" customWidth="1"/>
    <col min="16" max="16" width="2.28125" style="0" customWidth="1"/>
  </cols>
  <sheetData>
    <row r="1" ht="13.5" thickBot="1"/>
    <row r="2" spans="1:16" s="119" customFormat="1" ht="21" customHeight="1" thickBot="1">
      <c r="A2" s="364" t="s">
        <v>452</v>
      </c>
      <c r="B2" s="365"/>
      <c r="C2" s="365"/>
      <c r="D2" s="365"/>
      <c r="E2" s="365"/>
      <c r="F2" s="365"/>
      <c r="G2" s="365"/>
      <c r="H2" s="365"/>
      <c r="I2" s="365"/>
      <c r="J2" s="365"/>
      <c r="K2" s="365"/>
      <c r="L2" s="365"/>
      <c r="M2" s="365"/>
      <c r="N2" s="365"/>
      <c r="O2" s="365"/>
      <c r="P2" s="366"/>
    </row>
    <row r="3" spans="1:15" s="119" customFormat="1" ht="9.75" customHeight="1">
      <c r="A3" s="362"/>
      <c r="B3" s="362"/>
      <c r="C3" s="362"/>
      <c r="D3" s="362"/>
      <c r="E3" s="362"/>
      <c r="F3" s="362"/>
      <c r="G3" s="362"/>
      <c r="H3" s="362"/>
      <c r="I3" s="362"/>
      <c r="J3" s="362"/>
      <c r="K3" s="362"/>
      <c r="L3" s="115"/>
      <c r="M3" s="115"/>
      <c r="N3" s="115"/>
      <c r="O3" s="78"/>
    </row>
    <row r="4" spans="1:16" s="119"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5" s="119" customFormat="1" ht="9.75" customHeight="1">
      <c r="A5" s="115"/>
      <c r="B5" s="115"/>
      <c r="C5" s="363"/>
      <c r="D5" s="363"/>
      <c r="E5" s="363"/>
      <c r="F5" s="363"/>
      <c r="G5" s="363"/>
      <c r="H5" s="363"/>
      <c r="I5" s="363"/>
      <c r="J5" s="363"/>
      <c r="K5" s="363"/>
      <c r="L5" s="115"/>
      <c r="M5" s="115"/>
      <c r="N5" s="115"/>
      <c r="O5" s="78"/>
    </row>
    <row r="6" spans="1:15" s="113" customFormat="1" ht="15" customHeight="1">
      <c r="A6" s="112"/>
      <c r="B6" s="112"/>
      <c r="C6" s="361" t="s">
        <v>266</v>
      </c>
      <c r="D6" s="361"/>
      <c r="E6" s="361"/>
      <c r="F6" s="361"/>
      <c r="G6" s="361"/>
      <c r="H6" s="361"/>
      <c r="I6" s="361"/>
      <c r="J6" s="361"/>
      <c r="K6" s="361"/>
      <c r="L6" s="126"/>
      <c r="M6" s="126"/>
      <c r="O6" s="114"/>
    </row>
    <row r="7" spans="1:15" s="116" customFormat="1" ht="15" customHeight="1">
      <c r="A7" s="224"/>
      <c r="B7" s="115" t="s">
        <v>2</v>
      </c>
      <c r="C7" s="340" t="s">
        <v>12</v>
      </c>
      <c r="D7" s="340"/>
      <c r="E7" s="340"/>
      <c r="F7" s="340"/>
      <c r="G7" s="340"/>
      <c r="H7" s="340"/>
      <c r="I7" s="340"/>
      <c r="J7" s="340"/>
      <c r="K7" s="340"/>
      <c r="L7" s="124"/>
      <c r="M7" s="124"/>
      <c r="O7" s="117"/>
    </row>
    <row r="8" spans="1:15" s="116" customFormat="1" ht="15" customHeight="1">
      <c r="A8" s="224"/>
      <c r="B8" s="115" t="s">
        <v>2</v>
      </c>
      <c r="C8" s="340" t="s">
        <v>13</v>
      </c>
      <c r="D8" s="340"/>
      <c r="E8" s="340"/>
      <c r="F8" s="340"/>
      <c r="G8" s="340"/>
      <c r="H8" s="340"/>
      <c r="I8" s="340"/>
      <c r="J8" s="340"/>
      <c r="K8" s="340"/>
      <c r="L8" s="124"/>
      <c r="M8" s="124"/>
      <c r="O8" s="117"/>
    </row>
    <row r="9" spans="1:15" s="116" customFormat="1" ht="15" customHeight="1">
      <c r="A9" s="224"/>
      <c r="B9" s="115" t="s">
        <v>2</v>
      </c>
      <c r="C9" s="340" t="s">
        <v>14</v>
      </c>
      <c r="D9" s="340"/>
      <c r="E9" s="340"/>
      <c r="F9" s="340"/>
      <c r="G9" s="340"/>
      <c r="H9" s="340"/>
      <c r="I9" s="340"/>
      <c r="J9" s="340"/>
      <c r="K9" s="340"/>
      <c r="L9" s="112"/>
      <c r="M9" s="112"/>
      <c r="O9" s="117"/>
    </row>
    <row r="10" spans="1:15" s="116" customFormat="1" ht="15" customHeight="1">
      <c r="A10" s="224"/>
      <c r="B10" s="115" t="s">
        <v>2</v>
      </c>
      <c r="C10" s="340" t="s">
        <v>21</v>
      </c>
      <c r="D10" s="340"/>
      <c r="E10" s="340"/>
      <c r="F10" s="340"/>
      <c r="G10" s="340"/>
      <c r="H10" s="340"/>
      <c r="I10" s="340"/>
      <c r="J10" s="340"/>
      <c r="K10" s="340"/>
      <c r="L10" s="124"/>
      <c r="M10" s="124"/>
      <c r="O10" s="117"/>
    </row>
    <row r="11" spans="1:17" s="116" customFormat="1" ht="15" customHeight="1">
      <c r="A11" s="224"/>
      <c r="B11" s="115" t="s">
        <v>2</v>
      </c>
      <c r="C11" s="340" t="s">
        <v>78</v>
      </c>
      <c r="D11" s="340"/>
      <c r="E11" s="340"/>
      <c r="F11" s="340"/>
      <c r="G11" s="340"/>
      <c r="H11" s="340"/>
      <c r="I11" s="340"/>
      <c r="J11" s="340"/>
      <c r="K11" s="340"/>
      <c r="L11" s="99"/>
      <c r="M11" s="99"/>
      <c r="O11" s="117"/>
      <c r="Q11" s="231"/>
    </row>
    <row r="12" spans="1:17" s="116" customFormat="1" ht="15" customHeight="1">
      <c r="A12" s="224"/>
      <c r="B12" s="115" t="s">
        <v>2</v>
      </c>
      <c r="C12" s="340" t="s">
        <v>187</v>
      </c>
      <c r="D12" s="340"/>
      <c r="E12" s="340"/>
      <c r="F12" s="340"/>
      <c r="G12" s="340"/>
      <c r="H12" s="340"/>
      <c r="I12" s="340"/>
      <c r="J12" s="340"/>
      <c r="K12" s="340"/>
      <c r="L12" s="28"/>
      <c r="M12" s="28"/>
      <c r="O12" s="117"/>
      <c r="Q12" s="231"/>
    </row>
    <row r="13" spans="1:17" s="116" customFormat="1" ht="15" customHeight="1">
      <c r="A13" s="224"/>
      <c r="B13" s="115" t="s">
        <v>2</v>
      </c>
      <c r="C13" s="340" t="s">
        <v>10</v>
      </c>
      <c r="D13" s="340"/>
      <c r="E13" s="340"/>
      <c r="F13" s="340"/>
      <c r="G13" s="340"/>
      <c r="H13" s="340"/>
      <c r="I13" s="340"/>
      <c r="J13" s="340"/>
      <c r="K13" s="340"/>
      <c r="L13" s="112"/>
      <c r="M13" s="112"/>
      <c r="O13" s="118"/>
      <c r="Q13" s="231"/>
    </row>
    <row r="14" spans="1:17" s="116" customFormat="1" ht="15" customHeight="1">
      <c r="A14" s="224"/>
      <c r="B14" s="92" t="s">
        <v>2</v>
      </c>
      <c r="C14" s="340" t="s">
        <v>71</v>
      </c>
      <c r="D14" s="340"/>
      <c r="E14" s="340"/>
      <c r="F14" s="340"/>
      <c r="G14" s="340"/>
      <c r="H14" s="340"/>
      <c r="I14" s="340"/>
      <c r="J14" s="340"/>
      <c r="K14" s="340"/>
      <c r="L14" s="28"/>
      <c r="M14" s="28"/>
      <c r="O14" s="118"/>
      <c r="Q14" s="231"/>
    </row>
    <row r="15" spans="1:17" s="116" customFormat="1" ht="15" customHeight="1">
      <c r="A15" s="224"/>
      <c r="B15" s="115" t="s">
        <v>2</v>
      </c>
      <c r="C15" s="340" t="s">
        <v>16</v>
      </c>
      <c r="D15" s="340"/>
      <c r="E15" s="340"/>
      <c r="F15" s="340"/>
      <c r="G15" s="340"/>
      <c r="H15" s="340"/>
      <c r="I15" s="340"/>
      <c r="J15" s="340"/>
      <c r="K15" s="340"/>
      <c r="L15" s="124"/>
      <c r="M15" s="124"/>
      <c r="O15" s="117"/>
      <c r="Q15" s="231"/>
    </row>
    <row r="16" spans="1:17" s="116" customFormat="1" ht="15" customHeight="1">
      <c r="A16" s="224"/>
      <c r="B16" s="115" t="s">
        <v>2</v>
      </c>
      <c r="C16" s="340" t="s">
        <v>18</v>
      </c>
      <c r="D16" s="340"/>
      <c r="E16" s="340"/>
      <c r="F16" s="340"/>
      <c r="G16" s="340"/>
      <c r="H16" s="340"/>
      <c r="I16" s="340"/>
      <c r="J16" s="340"/>
      <c r="K16" s="340"/>
      <c r="L16" s="109"/>
      <c r="M16" s="109"/>
      <c r="O16" s="117"/>
      <c r="Q16" s="231"/>
    </row>
    <row r="17" spans="1:17" s="116" customFormat="1" ht="15" customHeight="1">
      <c r="A17" s="224"/>
      <c r="B17" s="115" t="s">
        <v>2</v>
      </c>
      <c r="C17" s="340" t="s">
        <v>37</v>
      </c>
      <c r="D17" s="340"/>
      <c r="E17" s="340"/>
      <c r="F17" s="340"/>
      <c r="G17" s="340"/>
      <c r="H17" s="340"/>
      <c r="I17" s="340"/>
      <c r="J17" s="340"/>
      <c r="K17" s="340"/>
      <c r="L17" s="28"/>
      <c r="M17" s="28"/>
      <c r="O17" s="117"/>
      <c r="Q17" s="231"/>
    </row>
    <row r="18" spans="1:17" s="119" customFormat="1" ht="15.75" customHeight="1">
      <c r="A18" s="225"/>
      <c r="B18" s="115" t="s">
        <v>2</v>
      </c>
      <c r="C18" s="340" t="s">
        <v>6</v>
      </c>
      <c r="D18" s="340"/>
      <c r="E18" s="340"/>
      <c r="F18" s="340"/>
      <c r="G18" s="340"/>
      <c r="H18" s="340"/>
      <c r="I18" s="340"/>
      <c r="J18" s="340"/>
      <c r="K18" s="340"/>
      <c r="L18" s="124"/>
      <c r="M18" s="124"/>
      <c r="N18" s="72"/>
      <c r="Q18" s="232"/>
    </row>
    <row r="19" spans="1:17" s="119" customFormat="1" ht="15.75" customHeight="1">
      <c r="A19" s="225"/>
      <c r="B19" s="120" t="s">
        <v>2</v>
      </c>
      <c r="C19" s="340" t="s">
        <v>23</v>
      </c>
      <c r="D19" s="340"/>
      <c r="E19" s="340"/>
      <c r="F19" s="340"/>
      <c r="G19" s="340"/>
      <c r="H19" s="340"/>
      <c r="I19" s="340"/>
      <c r="J19" s="340"/>
      <c r="K19" s="340"/>
      <c r="L19" s="124"/>
      <c r="M19" s="124"/>
      <c r="N19" s="72"/>
      <c r="O19" s="72"/>
      <c r="Q19" s="232"/>
    </row>
    <row r="20" spans="1:17" s="119" customFormat="1" ht="27.75" customHeight="1">
      <c r="A20" s="225"/>
      <c r="B20" s="120" t="s">
        <v>2</v>
      </c>
      <c r="C20" s="340" t="s">
        <v>309</v>
      </c>
      <c r="D20" s="340"/>
      <c r="E20" s="340"/>
      <c r="F20" s="340"/>
      <c r="G20" s="340"/>
      <c r="H20" s="340"/>
      <c r="I20" s="340"/>
      <c r="J20" s="340"/>
      <c r="K20" s="340"/>
      <c r="L20" s="100"/>
      <c r="M20" s="72" t="s">
        <v>5</v>
      </c>
      <c r="N20" s="72"/>
      <c r="O20" s="66" t="str">
        <f>'Calculation Tab'!$D$2</f>
        <v>Sourcewell</v>
      </c>
      <c r="Q20" s="232"/>
    </row>
    <row r="21" spans="1:17" s="119" customFormat="1" ht="12.75" customHeight="1">
      <c r="A21" s="226"/>
      <c r="B21" s="120" t="s">
        <v>2</v>
      </c>
      <c r="C21" s="340" t="s">
        <v>306</v>
      </c>
      <c r="D21" s="340"/>
      <c r="E21" s="340"/>
      <c r="F21" s="340"/>
      <c r="G21" s="340"/>
      <c r="H21" s="340"/>
      <c r="I21" s="340"/>
      <c r="J21" s="340"/>
      <c r="K21" s="340"/>
      <c r="L21" s="127"/>
      <c r="M21" s="238">
        <v>750500</v>
      </c>
      <c r="N21" s="73"/>
      <c r="O21" s="23">
        <f>M21-(M21*'Calculation Tab'!$D$13)+'Calculation Tab'!$E$13+'Calculation Tab'!$G$13</f>
        <v>675450</v>
      </c>
      <c r="Q21" s="233"/>
    </row>
    <row r="22" spans="1:17" s="119" customFormat="1" ht="9.75" customHeight="1">
      <c r="A22" s="115"/>
      <c r="B22" s="115"/>
      <c r="C22" s="115"/>
      <c r="D22" s="115"/>
      <c r="E22" s="115"/>
      <c r="F22" s="115"/>
      <c r="G22" s="115"/>
      <c r="H22" s="115"/>
      <c r="I22" s="115"/>
      <c r="J22" s="115"/>
      <c r="K22" s="115"/>
      <c r="L22" s="109"/>
      <c r="M22" s="78"/>
      <c r="N22" s="73"/>
      <c r="O22" s="78"/>
      <c r="Q22" s="233"/>
    </row>
    <row r="23" spans="1:17" s="227" customFormat="1" ht="26.25" customHeight="1">
      <c r="A23" s="79"/>
      <c r="B23" s="121"/>
      <c r="C23" s="368" t="s">
        <v>182</v>
      </c>
      <c r="D23" s="368"/>
      <c r="E23" s="368"/>
      <c r="F23" s="368"/>
      <c r="G23" s="368"/>
      <c r="H23" s="368"/>
      <c r="I23" s="368"/>
      <c r="J23" s="368"/>
      <c r="K23" s="368"/>
      <c r="L23" s="26"/>
      <c r="M23" s="79"/>
      <c r="N23" s="79"/>
      <c r="O23" s="79"/>
      <c r="Q23" s="234"/>
    </row>
    <row r="24" spans="1:17" s="227" customFormat="1" ht="27.75" customHeight="1">
      <c r="A24" s="226"/>
      <c r="B24" s="109" t="s">
        <v>2</v>
      </c>
      <c r="C24" s="369" t="s">
        <v>307</v>
      </c>
      <c r="D24" s="369"/>
      <c r="E24" s="369"/>
      <c r="F24" s="369"/>
      <c r="G24" s="369"/>
      <c r="H24" s="369"/>
      <c r="I24" s="369"/>
      <c r="J24" s="369"/>
      <c r="K24" s="369"/>
      <c r="L24" s="127"/>
      <c r="M24" s="74">
        <v>-75600</v>
      </c>
      <c r="N24" s="73"/>
      <c r="O24" s="23">
        <f>M24-(M24*'Calculation Tab'!$D$13)</f>
        <v>-68040</v>
      </c>
      <c r="P24" s="119"/>
      <c r="Q24" s="234"/>
    </row>
    <row r="25" spans="1:17" s="119" customFormat="1" ht="13.5" customHeight="1">
      <c r="A25" s="226"/>
      <c r="B25" s="109" t="s">
        <v>2</v>
      </c>
      <c r="C25" s="340" t="s">
        <v>308</v>
      </c>
      <c r="D25" s="340"/>
      <c r="E25" s="340"/>
      <c r="F25" s="340"/>
      <c r="G25" s="340"/>
      <c r="H25" s="340"/>
      <c r="I25" s="340"/>
      <c r="J25" s="340"/>
      <c r="K25" s="340"/>
      <c r="L25" s="112"/>
      <c r="M25" s="74">
        <v>-56000</v>
      </c>
      <c r="N25" s="73"/>
      <c r="O25" s="23">
        <f>M25-(M25*'Calculation Tab'!$D$13)</f>
        <v>-50400</v>
      </c>
      <c r="Q25" s="233"/>
    </row>
    <row r="26" spans="1:17" s="227" customFormat="1" ht="9.75" customHeight="1">
      <c r="A26" s="79"/>
      <c r="B26" s="115"/>
      <c r="C26" s="115"/>
      <c r="D26" s="115"/>
      <c r="E26" s="115"/>
      <c r="F26" s="115"/>
      <c r="G26" s="115"/>
      <c r="H26" s="115"/>
      <c r="I26" s="115"/>
      <c r="J26" s="115"/>
      <c r="K26" s="115"/>
      <c r="L26" s="109"/>
      <c r="M26" s="78"/>
      <c r="N26" s="73"/>
      <c r="O26" s="78"/>
      <c r="Q26" s="234"/>
    </row>
    <row r="27" spans="1:20" s="119" customFormat="1" ht="12.75" customHeight="1">
      <c r="A27" s="228"/>
      <c r="B27" s="122"/>
      <c r="C27" s="367" t="s">
        <v>3</v>
      </c>
      <c r="D27" s="367"/>
      <c r="E27" s="367"/>
      <c r="F27" s="367"/>
      <c r="G27" s="367"/>
      <c r="H27" s="367"/>
      <c r="I27" s="367"/>
      <c r="J27" s="367"/>
      <c r="K27" s="367"/>
      <c r="L27" s="121"/>
      <c r="M27" s="81"/>
      <c r="N27" s="81"/>
      <c r="O27" s="81"/>
      <c r="P27" s="227"/>
      <c r="Q27" s="235"/>
      <c r="S27" s="11"/>
      <c r="T27" s="11"/>
    </row>
    <row r="28" spans="1:17" ht="15" customHeight="1">
      <c r="A28" s="229"/>
      <c r="B28" s="115" t="s">
        <v>2</v>
      </c>
      <c r="C28" s="340" t="s">
        <v>24</v>
      </c>
      <c r="D28" s="340"/>
      <c r="E28" s="340"/>
      <c r="F28" s="340"/>
      <c r="G28" s="340"/>
      <c r="H28" s="340"/>
      <c r="I28" s="340"/>
      <c r="J28" s="340"/>
      <c r="K28" s="340"/>
      <c r="L28" s="109"/>
      <c r="M28" s="74">
        <v>5400</v>
      </c>
      <c r="N28" s="119"/>
      <c r="O28" s="23">
        <f>M28-(M28*'Calculation Tab'!$D$13)</f>
        <v>4860</v>
      </c>
      <c r="P28" s="119"/>
      <c r="Q28" s="236"/>
    </row>
    <row r="29" spans="1:16" ht="15" customHeight="1">
      <c r="A29" s="78"/>
      <c r="B29" s="115" t="s">
        <v>2</v>
      </c>
      <c r="C29" s="340" t="s">
        <v>25</v>
      </c>
      <c r="D29" s="340"/>
      <c r="E29" s="340"/>
      <c r="F29" s="340"/>
      <c r="G29" s="340"/>
      <c r="H29" s="340"/>
      <c r="I29" s="340"/>
      <c r="J29" s="340"/>
      <c r="K29" s="340"/>
      <c r="L29" s="109"/>
      <c r="M29" s="77">
        <v>29200</v>
      </c>
      <c r="N29" s="119"/>
      <c r="O29" s="23">
        <f>M29-(M29*'Calculation Tab'!$D$13)</f>
        <v>26280</v>
      </c>
      <c r="P29" s="119"/>
    </row>
    <row r="30" spans="12:13" ht="12.75">
      <c r="L30" s="230"/>
      <c r="M30" s="230"/>
    </row>
    <row r="31" spans="2:15" ht="29.25" customHeight="1">
      <c r="B31" s="120" t="s">
        <v>2</v>
      </c>
      <c r="C31" s="339" t="s">
        <v>269</v>
      </c>
      <c r="D31" s="340"/>
      <c r="E31" s="340"/>
      <c r="F31" s="340"/>
      <c r="G31" s="340"/>
      <c r="H31" s="340"/>
      <c r="I31" s="340"/>
      <c r="J31" s="340"/>
      <c r="K31" s="340"/>
      <c r="L31" s="110"/>
      <c r="M31" s="73">
        <v>13787.35</v>
      </c>
      <c r="N31" s="123"/>
      <c r="O31" s="23">
        <f>M31-(M31*'Calculation Tab'!$H$13)</f>
        <v>12408.615</v>
      </c>
    </row>
    <row r="32" spans="2:15" ht="28.5" customHeight="1">
      <c r="B32" s="120" t="s">
        <v>2</v>
      </c>
      <c r="C32" s="339" t="s">
        <v>270</v>
      </c>
      <c r="D32" s="340"/>
      <c r="E32" s="340"/>
      <c r="F32" s="340"/>
      <c r="G32" s="340"/>
      <c r="H32" s="340"/>
      <c r="I32" s="340"/>
      <c r="J32" s="340"/>
      <c r="K32" s="340"/>
      <c r="L32" s="110"/>
      <c r="M32" s="73">
        <v>25002.31</v>
      </c>
      <c r="N32" s="123"/>
      <c r="O32" s="23">
        <f>M32-(M32*'Calculation Tab'!$H$13)</f>
        <v>22502.079</v>
      </c>
    </row>
    <row r="33" spans="12:13" ht="12.75">
      <c r="L33" s="230"/>
      <c r="M33" s="230"/>
    </row>
    <row r="34" spans="12:13" ht="12.75">
      <c r="L34" s="230"/>
      <c r="M34" s="230"/>
    </row>
    <row r="35" spans="12:13" ht="12.75">
      <c r="L35" s="230"/>
      <c r="M35" s="230"/>
    </row>
    <row r="36" spans="12:13" ht="12.75">
      <c r="L36" s="230"/>
      <c r="M36" s="230"/>
    </row>
    <row r="37" spans="12:13" ht="12.75">
      <c r="L37" s="230"/>
      <c r="M37" s="230"/>
    </row>
    <row r="38" spans="12:13" ht="12.75">
      <c r="L38" s="230"/>
      <c r="M38" s="230"/>
    </row>
    <row r="39" spans="12:13" ht="12.75">
      <c r="L39" s="230"/>
      <c r="M39" s="230"/>
    </row>
    <row r="40" spans="12:13" ht="12.75">
      <c r="L40" s="230"/>
      <c r="M40" s="230"/>
    </row>
    <row r="41" spans="12:13" ht="12.75">
      <c r="L41" s="230"/>
      <c r="M41" s="230"/>
    </row>
  </sheetData>
  <sheetProtection/>
  <mergeCells count="29">
    <mergeCell ref="C21:K21"/>
    <mergeCell ref="C28:K28"/>
    <mergeCell ref="C27:K27"/>
    <mergeCell ref="C10:K10"/>
    <mergeCell ref="C11:K11"/>
    <mergeCell ref="C12:K12"/>
    <mergeCell ref="C18:K18"/>
    <mergeCell ref="C19:K19"/>
    <mergeCell ref="C20:K20"/>
    <mergeCell ref="C29:K29"/>
    <mergeCell ref="C32:K32"/>
    <mergeCell ref="C31:K31"/>
    <mergeCell ref="C25:K25"/>
    <mergeCell ref="C24:K24"/>
    <mergeCell ref="C14:K14"/>
    <mergeCell ref="C15:K15"/>
    <mergeCell ref="C16:K16"/>
    <mergeCell ref="C17:K17"/>
    <mergeCell ref="C23:K23"/>
    <mergeCell ref="A2:P2"/>
    <mergeCell ref="A3:K3"/>
    <mergeCell ref="C5:K5"/>
    <mergeCell ref="A4:K4"/>
    <mergeCell ref="L4:N4"/>
    <mergeCell ref="C13:K13"/>
    <mergeCell ref="C6:K6"/>
    <mergeCell ref="C7:K7"/>
    <mergeCell ref="C8:K8"/>
    <mergeCell ref="C9:K9"/>
  </mergeCells>
  <printOptions horizontalCentered="1"/>
  <pageMargins left="0.7" right="0.7" top="0.5" bottom="0.75" header="0.5" footer="0.5"/>
  <pageSetup fitToHeight="0" fitToWidth="1" horizontalDpi="600" verticalDpi="600" orientation="portrait" scale="72" r:id="rId1"/>
  <headerFooter alignWithMargins="0">
    <oddFooter>&amp;L&amp;A&amp;C&amp;P&amp;RREVISED 10/1/2018
PRINTED &amp;D @ &amp;T</oddFooter>
  </headerFooter>
</worksheet>
</file>

<file path=xl/worksheets/sheet11.xml><?xml version="1.0" encoding="utf-8"?>
<worksheet xmlns="http://schemas.openxmlformats.org/spreadsheetml/2006/main" xmlns:r="http://schemas.openxmlformats.org/officeDocument/2006/relationships">
  <sheetPr codeName="Sheet43">
    <tabColor rgb="FF92D050"/>
    <pageSetUpPr fitToPage="1"/>
  </sheetPr>
  <dimension ref="A1:P32"/>
  <sheetViews>
    <sheetView zoomScale="104" zoomScaleNormal="104" zoomScalePageLayoutView="0" workbookViewId="0" topLeftCell="A9">
      <selection activeCell="O21" sqref="O21"/>
    </sheetView>
  </sheetViews>
  <sheetFormatPr defaultColWidth="9.140625" defaultRowHeight="12.75" customHeight="1"/>
  <cols>
    <col min="1" max="1" width="6.421875" style="14" customWidth="1"/>
    <col min="2" max="2" width="1.8515625" style="12"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4.421875" style="13" customWidth="1"/>
    <col min="18" max="16384" width="9.140625" style="13" customWidth="1"/>
  </cols>
  <sheetData>
    <row r="1" spans="1:16" s="2" customFormat="1" ht="12.75" customHeight="1" thickBot="1">
      <c r="A1" s="14"/>
      <c r="B1" s="12"/>
      <c r="C1" s="14"/>
      <c r="D1" s="14"/>
      <c r="E1" s="14"/>
      <c r="F1" s="14"/>
      <c r="G1" s="14"/>
      <c r="H1" s="14"/>
      <c r="I1" s="14"/>
      <c r="J1" s="14"/>
      <c r="K1" s="14"/>
      <c r="L1" s="14"/>
      <c r="M1" s="14"/>
      <c r="N1" s="14"/>
      <c r="O1" s="3"/>
      <c r="P1" s="22"/>
    </row>
    <row r="2" spans="1:16" s="2" customFormat="1" ht="21" customHeight="1" thickBot="1">
      <c r="A2" s="345" t="s">
        <v>310</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16"/>
      <c r="C5" s="354"/>
      <c r="D5" s="354"/>
      <c r="E5" s="354"/>
      <c r="F5" s="354"/>
      <c r="G5" s="354"/>
      <c r="H5" s="354"/>
      <c r="I5" s="354"/>
      <c r="J5" s="354"/>
      <c r="K5" s="354"/>
      <c r="L5" s="5"/>
      <c r="M5" s="5"/>
      <c r="N5" s="5"/>
      <c r="O5" s="4"/>
      <c r="P5" s="22"/>
    </row>
    <row r="6" spans="2:15" ht="12.75" customHeight="1">
      <c r="B6" s="6"/>
      <c r="C6" s="355" t="s">
        <v>1</v>
      </c>
      <c r="D6" s="355"/>
      <c r="E6" s="355"/>
      <c r="F6" s="355"/>
      <c r="G6" s="355"/>
      <c r="H6" s="355"/>
      <c r="I6" s="355"/>
      <c r="J6" s="355"/>
      <c r="K6" s="355"/>
      <c r="L6" s="102"/>
      <c r="M6" s="102"/>
      <c r="N6" s="19"/>
      <c r="O6" s="24"/>
    </row>
    <row r="7" spans="2:15" ht="12.75" customHeight="1">
      <c r="B7" s="93" t="s">
        <v>2</v>
      </c>
      <c r="C7" s="370" t="s">
        <v>12</v>
      </c>
      <c r="D7" s="370"/>
      <c r="E7" s="370"/>
      <c r="F7" s="370"/>
      <c r="G7" s="370"/>
      <c r="H7" s="370"/>
      <c r="I7" s="370"/>
      <c r="J7" s="370"/>
      <c r="K7" s="370"/>
      <c r="L7" s="99"/>
      <c r="M7" s="99"/>
      <c r="N7" s="21"/>
      <c r="O7" s="25"/>
    </row>
    <row r="8" spans="2:15" ht="27" customHeight="1">
      <c r="B8" s="93" t="s">
        <v>2</v>
      </c>
      <c r="C8" s="352" t="s">
        <v>191</v>
      </c>
      <c r="D8" s="352"/>
      <c r="E8" s="352"/>
      <c r="F8" s="352"/>
      <c r="G8" s="352"/>
      <c r="H8" s="352"/>
      <c r="I8" s="352"/>
      <c r="J8" s="352"/>
      <c r="K8" s="352"/>
      <c r="L8" s="99"/>
      <c r="M8" s="99"/>
      <c r="N8" s="21"/>
      <c r="O8" s="25"/>
    </row>
    <row r="9" spans="2:15" ht="12.75" customHeight="1">
      <c r="B9" s="93" t="s">
        <v>2</v>
      </c>
      <c r="C9" s="370" t="s">
        <v>14</v>
      </c>
      <c r="D9" s="370"/>
      <c r="E9" s="370"/>
      <c r="F9" s="370"/>
      <c r="G9" s="370"/>
      <c r="H9" s="370"/>
      <c r="I9" s="370"/>
      <c r="J9" s="370"/>
      <c r="K9" s="370"/>
      <c r="L9" s="6"/>
      <c r="M9" s="6"/>
      <c r="N9" s="21"/>
      <c r="O9" s="25"/>
    </row>
    <row r="10" spans="2:15" ht="12.75" customHeight="1">
      <c r="B10" s="93" t="s">
        <v>2</v>
      </c>
      <c r="C10" s="370" t="s">
        <v>21</v>
      </c>
      <c r="D10" s="370"/>
      <c r="E10" s="370"/>
      <c r="F10" s="370"/>
      <c r="G10" s="370"/>
      <c r="H10" s="370"/>
      <c r="I10" s="370"/>
      <c r="J10" s="370"/>
      <c r="K10" s="370"/>
      <c r="L10" s="99"/>
      <c r="M10" s="99"/>
      <c r="N10" s="21"/>
      <c r="O10" s="25"/>
    </row>
    <row r="11" spans="2:15" ht="12.75" customHeight="1">
      <c r="B11" s="93" t="s">
        <v>2</v>
      </c>
      <c r="C11" s="370" t="s">
        <v>78</v>
      </c>
      <c r="D11" s="370"/>
      <c r="E11" s="370"/>
      <c r="F11" s="370"/>
      <c r="G11" s="370"/>
      <c r="H11" s="370"/>
      <c r="I11" s="370"/>
      <c r="J11" s="370"/>
      <c r="K11" s="370"/>
      <c r="L11" s="99"/>
      <c r="M11" s="99"/>
      <c r="N11" s="21"/>
      <c r="O11" s="25"/>
    </row>
    <row r="12" spans="2:15" ht="12.75" customHeight="1">
      <c r="B12" s="93" t="s">
        <v>2</v>
      </c>
      <c r="C12" s="370" t="s">
        <v>137</v>
      </c>
      <c r="D12" s="370"/>
      <c r="E12" s="370"/>
      <c r="F12" s="370"/>
      <c r="G12" s="370"/>
      <c r="H12" s="370"/>
      <c r="I12" s="370"/>
      <c r="J12" s="370"/>
      <c r="K12" s="370"/>
      <c r="L12" s="99"/>
      <c r="M12" s="99"/>
      <c r="N12" s="21"/>
      <c r="O12" s="25"/>
    </row>
    <row r="13" spans="2:15" ht="12.75" customHeight="1">
      <c r="B13" s="93" t="s">
        <v>2</v>
      </c>
      <c r="C13" s="370" t="s">
        <v>22</v>
      </c>
      <c r="D13" s="370"/>
      <c r="E13" s="370"/>
      <c r="F13" s="370"/>
      <c r="G13" s="370"/>
      <c r="H13" s="370"/>
      <c r="I13" s="370"/>
      <c r="J13" s="370"/>
      <c r="K13" s="370"/>
      <c r="L13" s="99"/>
      <c r="M13" s="99"/>
      <c r="N13" s="21"/>
      <c r="O13" s="25"/>
    </row>
    <row r="14" spans="2:15" ht="12.75" customHeight="1">
      <c r="B14" s="93" t="s">
        <v>2</v>
      </c>
      <c r="C14" s="370" t="s">
        <v>10</v>
      </c>
      <c r="D14" s="370"/>
      <c r="E14" s="370"/>
      <c r="F14" s="370"/>
      <c r="G14" s="370"/>
      <c r="H14" s="370"/>
      <c r="I14" s="370"/>
      <c r="J14" s="370"/>
      <c r="K14" s="370"/>
      <c r="L14" s="6"/>
      <c r="M14" s="6"/>
      <c r="N14" s="21"/>
      <c r="O14" s="25"/>
    </row>
    <row r="15" spans="2:15" ht="12.75" customHeight="1">
      <c r="B15" s="93" t="s">
        <v>2</v>
      </c>
      <c r="C15" s="370" t="s">
        <v>71</v>
      </c>
      <c r="D15" s="370"/>
      <c r="E15" s="370"/>
      <c r="F15" s="370"/>
      <c r="G15" s="370"/>
      <c r="H15" s="370"/>
      <c r="I15" s="370"/>
      <c r="J15" s="370"/>
      <c r="K15" s="370"/>
      <c r="L15" s="28"/>
      <c r="M15" s="28"/>
      <c r="N15" s="21"/>
      <c r="O15" s="25"/>
    </row>
    <row r="16" spans="2:15" ht="12.75" customHeight="1">
      <c r="B16" s="93" t="s">
        <v>2</v>
      </c>
      <c r="C16" s="370" t="s">
        <v>18</v>
      </c>
      <c r="D16" s="370"/>
      <c r="E16" s="370"/>
      <c r="F16" s="370"/>
      <c r="G16" s="370"/>
      <c r="H16" s="370"/>
      <c r="I16" s="370"/>
      <c r="J16" s="370"/>
      <c r="K16" s="370"/>
      <c r="L16" s="28"/>
      <c r="M16" s="28"/>
      <c r="N16" s="21"/>
      <c r="O16" s="25"/>
    </row>
    <row r="17" spans="2:15" ht="12.75" customHeight="1">
      <c r="B17" s="93" t="s">
        <v>2</v>
      </c>
      <c r="C17" s="370" t="s">
        <v>37</v>
      </c>
      <c r="D17" s="370"/>
      <c r="E17" s="370"/>
      <c r="F17" s="370"/>
      <c r="G17" s="370"/>
      <c r="H17" s="370"/>
      <c r="I17" s="370"/>
      <c r="J17" s="370"/>
      <c r="K17" s="370"/>
      <c r="L17" s="28"/>
      <c r="M17" s="28"/>
      <c r="N17" s="21"/>
      <c r="O17" s="25"/>
    </row>
    <row r="18" spans="2:15" ht="12.75" customHeight="1">
      <c r="B18" s="93" t="s">
        <v>2</v>
      </c>
      <c r="C18" s="370" t="s">
        <v>16</v>
      </c>
      <c r="D18" s="370"/>
      <c r="E18" s="370"/>
      <c r="F18" s="370"/>
      <c r="G18" s="370"/>
      <c r="H18" s="370"/>
      <c r="I18" s="370"/>
      <c r="J18" s="370"/>
      <c r="K18" s="370"/>
      <c r="L18" s="99"/>
      <c r="M18" s="99"/>
      <c r="N18" s="21"/>
      <c r="O18" s="25"/>
    </row>
    <row r="19" spans="2:15" ht="12.75" customHeight="1">
      <c r="B19" s="93" t="s">
        <v>2</v>
      </c>
      <c r="C19" s="370" t="s">
        <v>6</v>
      </c>
      <c r="D19" s="370"/>
      <c r="E19" s="370"/>
      <c r="F19" s="370"/>
      <c r="G19" s="370"/>
      <c r="H19" s="370"/>
      <c r="I19" s="370"/>
      <c r="J19" s="370"/>
      <c r="K19" s="370"/>
      <c r="L19" s="99"/>
      <c r="M19" s="99"/>
      <c r="N19" s="7"/>
      <c r="O19" s="2"/>
    </row>
    <row r="20" spans="2:15" ht="12.75" customHeight="1">
      <c r="B20" s="11" t="s">
        <v>2</v>
      </c>
      <c r="C20" s="370" t="s">
        <v>23</v>
      </c>
      <c r="D20" s="370"/>
      <c r="E20" s="370"/>
      <c r="F20" s="370"/>
      <c r="G20" s="370"/>
      <c r="H20" s="370"/>
      <c r="I20" s="370"/>
      <c r="J20" s="370"/>
      <c r="K20" s="370"/>
      <c r="L20" s="99"/>
      <c r="M20" s="99"/>
      <c r="N20" s="7"/>
      <c r="O20" s="7"/>
    </row>
    <row r="21" spans="2:15" ht="27" customHeight="1">
      <c r="B21" s="29" t="s">
        <v>2</v>
      </c>
      <c r="C21" s="352" t="s">
        <v>181</v>
      </c>
      <c r="D21" s="352"/>
      <c r="E21" s="352"/>
      <c r="F21" s="352"/>
      <c r="G21" s="352"/>
      <c r="H21" s="352"/>
      <c r="I21" s="352"/>
      <c r="J21" s="352"/>
      <c r="K21" s="352"/>
      <c r="L21" s="100"/>
      <c r="M21" s="130" t="s">
        <v>5</v>
      </c>
      <c r="N21" s="7"/>
      <c r="O21" s="131" t="str">
        <f>'Calculation Tab'!$D$2</f>
        <v>Sourcewell</v>
      </c>
    </row>
    <row r="22" spans="2:15" ht="12.75" customHeight="1">
      <c r="B22" s="11" t="s">
        <v>2</v>
      </c>
      <c r="C22" s="370" t="s">
        <v>189</v>
      </c>
      <c r="D22" s="370"/>
      <c r="E22" s="370"/>
      <c r="F22" s="370"/>
      <c r="G22" s="370"/>
      <c r="H22" s="370"/>
      <c r="I22" s="370"/>
      <c r="J22" s="370"/>
      <c r="K22" s="370"/>
      <c r="L22" s="100"/>
      <c r="M22" s="86">
        <v>602400</v>
      </c>
      <c r="N22" s="103"/>
      <c r="O22" s="23">
        <f>M22-(M22*'Calculation Tab'!$D$14)+'Calculation Tab'!$E$14+'Calculation Tab'!$G$14</f>
        <v>542160</v>
      </c>
    </row>
    <row r="23" spans="2:15" ht="12.75" customHeight="1">
      <c r="B23" s="93"/>
      <c r="C23" s="93"/>
      <c r="D23" s="93"/>
      <c r="E23" s="93"/>
      <c r="F23" s="93"/>
      <c r="G23" s="93"/>
      <c r="H23" s="93"/>
      <c r="I23" s="93"/>
      <c r="J23" s="93"/>
      <c r="K23" s="93"/>
      <c r="L23" s="28"/>
      <c r="M23" s="1"/>
      <c r="N23" s="103"/>
      <c r="O23" s="13"/>
    </row>
    <row r="24" spans="2:15" ht="26.25" customHeight="1">
      <c r="B24" s="26"/>
      <c r="C24" s="355" t="s">
        <v>190</v>
      </c>
      <c r="D24" s="355"/>
      <c r="E24" s="355"/>
      <c r="F24" s="355"/>
      <c r="G24" s="355"/>
      <c r="H24" s="355"/>
      <c r="I24" s="355"/>
      <c r="J24" s="355"/>
      <c r="K24" s="355"/>
      <c r="L24" s="26"/>
      <c r="M24" s="15"/>
      <c r="N24" s="15"/>
      <c r="O24" s="13"/>
    </row>
    <row r="25" spans="2:15" ht="12.75" customHeight="1">
      <c r="B25" s="26"/>
      <c r="C25" s="371" t="s">
        <v>135</v>
      </c>
      <c r="D25" s="371"/>
      <c r="E25" s="371"/>
      <c r="F25" s="371"/>
      <c r="G25" s="371"/>
      <c r="H25" s="371"/>
      <c r="I25" s="371"/>
      <c r="J25" s="371"/>
      <c r="K25" s="371"/>
      <c r="L25" s="26"/>
      <c r="M25" s="15"/>
      <c r="N25" s="15"/>
      <c r="O25" s="13"/>
    </row>
    <row r="26" spans="2:15" ht="25.5" customHeight="1">
      <c r="B26" s="28" t="s">
        <v>2</v>
      </c>
      <c r="C26" s="352" t="s">
        <v>183</v>
      </c>
      <c r="D26" s="352"/>
      <c r="E26" s="352"/>
      <c r="F26" s="352"/>
      <c r="G26" s="352"/>
      <c r="H26" s="352"/>
      <c r="I26" s="352"/>
      <c r="J26" s="352"/>
      <c r="K26" s="352"/>
      <c r="L26" s="127"/>
      <c r="M26" s="74">
        <v>-9600</v>
      </c>
      <c r="N26" s="15"/>
      <c r="O26" s="23">
        <f>M26-(M26*'Calculation Tab'!$D$14)</f>
        <v>-8640</v>
      </c>
    </row>
    <row r="27" spans="2:15" ht="25.5" customHeight="1">
      <c r="B27" s="28" t="s">
        <v>2</v>
      </c>
      <c r="C27" s="352" t="s">
        <v>184</v>
      </c>
      <c r="D27" s="352"/>
      <c r="E27" s="352"/>
      <c r="F27" s="352"/>
      <c r="G27" s="352"/>
      <c r="H27" s="352"/>
      <c r="I27" s="352"/>
      <c r="J27" s="352"/>
      <c r="K27" s="352"/>
      <c r="L27" s="100"/>
      <c r="M27" s="105">
        <v>58800</v>
      </c>
      <c r="N27" s="103"/>
      <c r="O27" s="23">
        <f>M27-(M27*'Calculation Tab'!$D$14)</f>
        <v>52920</v>
      </c>
    </row>
    <row r="28" spans="2:15" ht="12.75" customHeight="1">
      <c r="B28" s="93"/>
      <c r="C28" s="93"/>
      <c r="D28" s="93"/>
      <c r="E28" s="93"/>
      <c r="F28" s="93"/>
      <c r="G28" s="93"/>
      <c r="H28" s="93"/>
      <c r="I28" s="93"/>
      <c r="J28" s="93"/>
      <c r="K28" s="93"/>
      <c r="L28" s="28"/>
      <c r="M28" s="1"/>
      <c r="N28" s="103"/>
      <c r="O28" s="13"/>
    </row>
    <row r="29" spans="2:15" ht="12.75" customHeight="1">
      <c r="B29" s="18"/>
      <c r="C29" s="355" t="s">
        <v>3</v>
      </c>
      <c r="D29" s="355"/>
      <c r="E29" s="355"/>
      <c r="F29" s="355"/>
      <c r="G29" s="355"/>
      <c r="H29" s="355"/>
      <c r="I29" s="355"/>
      <c r="J29" s="355"/>
      <c r="K29" s="355"/>
      <c r="L29" s="26"/>
      <c r="M29" s="8"/>
      <c r="N29" s="8"/>
      <c r="O29" s="13"/>
    </row>
    <row r="30" spans="2:15" ht="12.75" customHeight="1">
      <c r="B30" s="93" t="s">
        <v>2</v>
      </c>
      <c r="C30" s="370" t="s">
        <v>24</v>
      </c>
      <c r="D30" s="370"/>
      <c r="E30" s="370"/>
      <c r="F30" s="370"/>
      <c r="G30" s="370"/>
      <c r="H30" s="370"/>
      <c r="I30" s="370"/>
      <c r="J30" s="370"/>
      <c r="K30" s="370"/>
      <c r="L30" s="28"/>
      <c r="M30" s="86">
        <v>5200</v>
      </c>
      <c r="N30" s="2"/>
      <c r="O30" s="23">
        <f>M30-(M30*'Calculation Tab'!$D$14)</f>
        <v>4680</v>
      </c>
    </row>
    <row r="31" spans="2:15" ht="12.75" customHeight="1">
      <c r="B31" s="93" t="s">
        <v>2</v>
      </c>
      <c r="C31" s="370" t="s">
        <v>25</v>
      </c>
      <c r="D31" s="370"/>
      <c r="E31" s="370"/>
      <c r="F31" s="370"/>
      <c r="G31" s="370"/>
      <c r="H31" s="370"/>
      <c r="I31" s="370"/>
      <c r="J31" s="370"/>
      <c r="K31" s="370"/>
      <c r="L31" s="28"/>
      <c r="M31" s="86">
        <v>28400</v>
      </c>
      <c r="N31" s="2"/>
      <c r="O31" s="23">
        <f>M31-(M31*'Calculation Tab'!$D$14)</f>
        <v>25560</v>
      </c>
    </row>
    <row r="32" spans="2:15" ht="12.75" customHeight="1">
      <c r="B32" s="93" t="s">
        <v>2</v>
      </c>
      <c r="C32" s="370" t="s">
        <v>26</v>
      </c>
      <c r="D32" s="370"/>
      <c r="E32" s="370"/>
      <c r="F32" s="370"/>
      <c r="G32" s="370"/>
      <c r="H32" s="370"/>
      <c r="I32" s="370"/>
      <c r="J32" s="370"/>
      <c r="K32" s="370"/>
      <c r="L32" s="28"/>
      <c r="M32" s="86">
        <v>31900</v>
      </c>
      <c r="N32" s="2"/>
      <c r="O32" s="23">
        <f>M32-(M32*'Calculation Tab'!$D$14)</f>
        <v>28710</v>
      </c>
    </row>
  </sheetData>
  <sheetProtection/>
  <mergeCells count="30">
    <mergeCell ref="C14:K14"/>
    <mergeCell ref="C20:K20"/>
    <mergeCell ref="C26:K26"/>
    <mergeCell ref="C27:K27"/>
    <mergeCell ref="C29:K29"/>
    <mergeCell ref="C18:K18"/>
    <mergeCell ref="C19:K19"/>
    <mergeCell ref="C24:K24"/>
    <mergeCell ref="C21:K21"/>
    <mergeCell ref="C15:K15"/>
    <mergeCell ref="C22:K22"/>
    <mergeCell ref="C32:K32"/>
    <mergeCell ref="C30:K30"/>
    <mergeCell ref="C31:K31"/>
    <mergeCell ref="A4:K4"/>
    <mergeCell ref="C7:K7"/>
    <mergeCell ref="C10:K10"/>
    <mergeCell ref="C11:K11"/>
    <mergeCell ref="C25:K25"/>
    <mergeCell ref="C16:K16"/>
    <mergeCell ref="C17:K17"/>
    <mergeCell ref="A2:P2"/>
    <mergeCell ref="A3:K3"/>
    <mergeCell ref="C5:K5"/>
    <mergeCell ref="C12:K12"/>
    <mergeCell ref="C13:K13"/>
    <mergeCell ref="C6:K6"/>
    <mergeCell ref="C8:K8"/>
    <mergeCell ref="C9:K9"/>
    <mergeCell ref="L4:N4"/>
  </mergeCells>
  <printOptions horizontalCentered="1"/>
  <pageMargins left="0.7" right="0.7" top="0.5" bottom="0.75" header="0.5" footer="0.5"/>
  <pageSetup fitToHeight="0" fitToWidth="1" horizontalDpi="600" verticalDpi="600" orientation="portrait" scale="67" r:id="rId1"/>
  <headerFooter alignWithMargins="0">
    <oddFooter>&amp;L&amp;A&amp;C&amp;P&amp;RREVISED 1/1/2018
PRINTED &amp;D @ &amp;T</oddFooter>
  </headerFooter>
</worksheet>
</file>

<file path=xl/worksheets/sheet12.xml><?xml version="1.0" encoding="utf-8"?>
<worksheet xmlns="http://schemas.openxmlformats.org/spreadsheetml/2006/main" xmlns:r="http://schemas.openxmlformats.org/officeDocument/2006/relationships">
  <sheetPr codeName="Sheet64">
    <tabColor rgb="FF92D050"/>
    <pageSetUpPr fitToPage="1"/>
  </sheetPr>
  <dimension ref="A1:P34"/>
  <sheetViews>
    <sheetView zoomScale="104" zoomScaleNormal="104" zoomScalePageLayoutView="0" workbookViewId="0" topLeftCell="A6">
      <selection activeCell="O21" sqref="O21"/>
    </sheetView>
  </sheetViews>
  <sheetFormatPr defaultColWidth="9.140625" defaultRowHeight="12.75" customHeight="1"/>
  <cols>
    <col min="1" max="1" width="6.421875" style="14" customWidth="1"/>
    <col min="2" max="2" width="1.8515625" style="12"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4.421875" style="13" customWidth="1"/>
    <col min="18" max="16384" width="9.140625" style="13" customWidth="1"/>
  </cols>
  <sheetData>
    <row r="1" spans="1:16" s="2" customFormat="1" ht="12.75" customHeight="1" thickBot="1">
      <c r="A1" s="14"/>
      <c r="B1" s="12"/>
      <c r="C1" s="14"/>
      <c r="D1" s="14"/>
      <c r="E1" s="14"/>
      <c r="F1" s="14"/>
      <c r="G1" s="14"/>
      <c r="H1" s="14"/>
      <c r="I1" s="14"/>
      <c r="J1" s="14"/>
      <c r="K1" s="14"/>
      <c r="L1" s="14"/>
      <c r="M1" s="14"/>
      <c r="N1" s="14"/>
      <c r="O1" s="3"/>
      <c r="P1" s="22"/>
    </row>
    <row r="2" spans="1:16" s="2" customFormat="1" ht="21" customHeight="1" thickBot="1">
      <c r="A2" s="345" t="s">
        <v>311</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16"/>
      <c r="C5" s="354"/>
      <c r="D5" s="354"/>
      <c r="E5" s="354"/>
      <c r="F5" s="354"/>
      <c r="G5" s="354"/>
      <c r="H5" s="354"/>
      <c r="I5" s="354"/>
      <c r="J5" s="354"/>
      <c r="K5" s="354"/>
      <c r="L5" s="5"/>
      <c r="M5" s="5"/>
      <c r="N5" s="5"/>
      <c r="O5" s="4"/>
      <c r="P5" s="22"/>
    </row>
    <row r="6" spans="2:15" ht="12.75" customHeight="1">
      <c r="B6" s="6"/>
      <c r="C6" s="355" t="s">
        <v>1</v>
      </c>
      <c r="D6" s="355"/>
      <c r="E6" s="355"/>
      <c r="F6" s="355"/>
      <c r="G6" s="355"/>
      <c r="H6" s="355"/>
      <c r="I6" s="355"/>
      <c r="J6" s="355"/>
      <c r="K6" s="355"/>
      <c r="L6" s="102"/>
      <c r="M6" s="102"/>
      <c r="N6" s="19"/>
      <c r="O6" s="24"/>
    </row>
    <row r="7" spans="2:15" ht="12.75" customHeight="1">
      <c r="B7" s="93" t="s">
        <v>2</v>
      </c>
      <c r="C7" s="370" t="s">
        <v>12</v>
      </c>
      <c r="D7" s="370"/>
      <c r="E7" s="370"/>
      <c r="F7" s="370"/>
      <c r="G7" s="370"/>
      <c r="H7" s="370"/>
      <c r="I7" s="370"/>
      <c r="J7" s="370"/>
      <c r="K7" s="370"/>
      <c r="L7" s="99"/>
      <c r="M7" s="99"/>
      <c r="N7" s="21"/>
      <c r="O7" s="25"/>
    </row>
    <row r="8" spans="2:15" ht="26.25" customHeight="1">
      <c r="B8" s="93" t="s">
        <v>2</v>
      </c>
      <c r="C8" s="352" t="s">
        <v>191</v>
      </c>
      <c r="D8" s="352"/>
      <c r="E8" s="352"/>
      <c r="F8" s="352"/>
      <c r="G8" s="352"/>
      <c r="H8" s="352"/>
      <c r="I8" s="352"/>
      <c r="J8" s="352"/>
      <c r="K8" s="352"/>
      <c r="L8" s="99"/>
      <c r="M8" s="99"/>
      <c r="N8" s="21"/>
      <c r="O8" s="25"/>
    </row>
    <row r="9" spans="2:15" ht="12.75" customHeight="1">
      <c r="B9" s="93" t="s">
        <v>2</v>
      </c>
      <c r="C9" s="370" t="s">
        <v>14</v>
      </c>
      <c r="D9" s="370"/>
      <c r="E9" s="370"/>
      <c r="F9" s="370"/>
      <c r="G9" s="370"/>
      <c r="H9" s="370"/>
      <c r="I9" s="370"/>
      <c r="J9" s="370"/>
      <c r="K9" s="370"/>
      <c r="L9" s="6"/>
      <c r="M9" s="6"/>
      <c r="N9" s="21"/>
      <c r="O9" s="25"/>
    </row>
    <row r="10" spans="2:15" ht="12.75" customHeight="1">
      <c r="B10" s="93" t="s">
        <v>2</v>
      </c>
      <c r="C10" s="370" t="s">
        <v>21</v>
      </c>
      <c r="D10" s="370"/>
      <c r="E10" s="370"/>
      <c r="F10" s="370"/>
      <c r="G10" s="370"/>
      <c r="H10" s="370"/>
      <c r="I10" s="370"/>
      <c r="J10" s="370"/>
      <c r="K10" s="370"/>
      <c r="L10" s="99"/>
      <c r="M10" s="99"/>
      <c r="N10" s="21"/>
      <c r="O10" s="25"/>
    </row>
    <row r="11" spans="2:15" ht="12.75" customHeight="1">
      <c r="B11" s="93" t="s">
        <v>2</v>
      </c>
      <c r="C11" s="370" t="s">
        <v>78</v>
      </c>
      <c r="D11" s="370"/>
      <c r="E11" s="370"/>
      <c r="F11" s="370"/>
      <c r="G11" s="370"/>
      <c r="H11" s="370"/>
      <c r="I11" s="370"/>
      <c r="J11" s="370"/>
      <c r="K11" s="370"/>
      <c r="L11" s="99"/>
      <c r="M11" s="99"/>
      <c r="N11" s="21"/>
      <c r="O11" s="25"/>
    </row>
    <row r="12" spans="2:15" ht="12.75" customHeight="1">
      <c r="B12" s="93" t="s">
        <v>2</v>
      </c>
      <c r="C12" s="370" t="s">
        <v>137</v>
      </c>
      <c r="D12" s="370"/>
      <c r="E12" s="370"/>
      <c r="F12" s="370"/>
      <c r="G12" s="370"/>
      <c r="H12" s="370"/>
      <c r="I12" s="370"/>
      <c r="J12" s="370"/>
      <c r="K12" s="370"/>
      <c r="L12" s="99"/>
      <c r="M12" s="99"/>
      <c r="N12" s="21"/>
      <c r="O12" s="25"/>
    </row>
    <row r="13" spans="2:15" ht="12.75" customHeight="1">
      <c r="B13" s="93" t="s">
        <v>2</v>
      </c>
      <c r="C13" s="370" t="s">
        <v>178</v>
      </c>
      <c r="D13" s="370"/>
      <c r="E13" s="370"/>
      <c r="F13" s="370"/>
      <c r="G13" s="370"/>
      <c r="H13" s="370"/>
      <c r="I13" s="370"/>
      <c r="J13" s="370"/>
      <c r="K13" s="370"/>
      <c r="L13" s="28"/>
      <c r="M13" s="28"/>
      <c r="N13" s="21"/>
      <c r="O13" s="25"/>
    </row>
    <row r="14" spans="2:15" ht="12.75" customHeight="1">
      <c r="B14" s="93" t="s">
        <v>2</v>
      </c>
      <c r="C14" s="370" t="s">
        <v>10</v>
      </c>
      <c r="D14" s="370"/>
      <c r="E14" s="370"/>
      <c r="F14" s="370"/>
      <c r="G14" s="370"/>
      <c r="H14" s="370"/>
      <c r="I14" s="370"/>
      <c r="J14" s="370"/>
      <c r="K14" s="370"/>
      <c r="L14" s="6"/>
      <c r="M14" s="6"/>
      <c r="N14" s="21"/>
      <c r="O14" s="25"/>
    </row>
    <row r="15" spans="2:15" ht="12.75" customHeight="1">
      <c r="B15" s="93" t="s">
        <v>2</v>
      </c>
      <c r="C15" s="370" t="s">
        <v>71</v>
      </c>
      <c r="D15" s="370"/>
      <c r="E15" s="370"/>
      <c r="F15" s="370"/>
      <c r="G15" s="370"/>
      <c r="H15" s="370"/>
      <c r="I15" s="370"/>
      <c r="J15" s="370"/>
      <c r="K15" s="370"/>
      <c r="L15" s="28"/>
      <c r="M15" s="28"/>
      <c r="N15" s="21"/>
      <c r="O15" s="25"/>
    </row>
    <row r="16" spans="2:15" ht="12.75" customHeight="1">
      <c r="B16" s="93" t="s">
        <v>2</v>
      </c>
      <c r="C16" s="370" t="s">
        <v>18</v>
      </c>
      <c r="D16" s="370"/>
      <c r="E16" s="370"/>
      <c r="F16" s="370"/>
      <c r="G16" s="370"/>
      <c r="H16" s="370"/>
      <c r="I16" s="370"/>
      <c r="J16" s="370"/>
      <c r="K16" s="370"/>
      <c r="L16" s="28"/>
      <c r="M16" s="28"/>
      <c r="N16" s="21"/>
      <c r="O16" s="25"/>
    </row>
    <row r="17" spans="2:15" ht="12.75" customHeight="1">
      <c r="B17" s="93" t="s">
        <v>2</v>
      </c>
      <c r="C17" s="370" t="s">
        <v>37</v>
      </c>
      <c r="D17" s="370"/>
      <c r="E17" s="370"/>
      <c r="F17" s="370"/>
      <c r="G17" s="370"/>
      <c r="H17" s="370"/>
      <c r="I17" s="370"/>
      <c r="J17" s="370"/>
      <c r="K17" s="370"/>
      <c r="L17" s="28"/>
      <c r="M17" s="28"/>
      <c r="N17" s="21"/>
      <c r="O17" s="25"/>
    </row>
    <row r="18" spans="2:15" ht="12.75" customHeight="1">
      <c r="B18" s="93" t="s">
        <v>2</v>
      </c>
      <c r="C18" s="370" t="s">
        <v>16</v>
      </c>
      <c r="D18" s="370"/>
      <c r="E18" s="370"/>
      <c r="F18" s="370"/>
      <c r="G18" s="370"/>
      <c r="H18" s="370"/>
      <c r="I18" s="370"/>
      <c r="J18" s="370"/>
      <c r="K18" s="370"/>
      <c r="L18" s="99"/>
      <c r="M18" s="99"/>
      <c r="N18" s="21"/>
      <c r="O18" s="25"/>
    </row>
    <row r="19" spans="2:15" ht="12.75" customHeight="1">
      <c r="B19" s="93" t="s">
        <v>2</v>
      </c>
      <c r="C19" s="370" t="s">
        <v>6</v>
      </c>
      <c r="D19" s="370"/>
      <c r="E19" s="370"/>
      <c r="F19" s="370"/>
      <c r="G19" s="370"/>
      <c r="H19" s="370"/>
      <c r="I19" s="370"/>
      <c r="J19" s="370"/>
      <c r="K19" s="370"/>
      <c r="L19" s="99"/>
      <c r="M19" s="99"/>
      <c r="N19" s="7"/>
      <c r="O19" s="2"/>
    </row>
    <row r="20" spans="2:15" ht="12.75" customHeight="1">
      <c r="B20" s="11" t="s">
        <v>2</v>
      </c>
      <c r="C20" s="370" t="s">
        <v>23</v>
      </c>
      <c r="D20" s="370"/>
      <c r="E20" s="370"/>
      <c r="F20" s="370"/>
      <c r="G20" s="370"/>
      <c r="H20" s="370"/>
      <c r="I20" s="370"/>
      <c r="J20" s="370"/>
      <c r="K20" s="370"/>
      <c r="L20" s="99"/>
      <c r="M20" s="99"/>
      <c r="N20" s="7"/>
      <c r="O20" s="7"/>
    </row>
    <row r="21" spans="2:15" ht="26.25" customHeight="1">
      <c r="B21" s="29" t="s">
        <v>2</v>
      </c>
      <c r="C21" s="352" t="s">
        <v>181</v>
      </c>
      <c r="D21" s="352"/>
      <c r="E21" s="352"/>
      <c r="F21" s="352"/>
      <c r="G21" s="352"/>
      <c r="H21" s="352"/>
      <c r="I21" s="352"/>
      <c r="J21" s="352"/>
      <c r="K21" s="352"/>
      <c r="L21" s="100"/>
      <c r="M21" s="7" t="s">
        <v>5</v>
      </c>
      <c r="N21" s="7"/>
      <c r="O21" s="131" t="str">
        <f>'Calculation Tab'!$D$2</f>
        <v>Sourcewell</v>
      </c>
    </row>
    <row r="22" spans="2:15" ht="12.75" customHeight="1">
      <c r="B22" s="11" t="s">
        <v>2</v>
      </c>
      <c r="C22" s="370" t="s">
        <v>189</v>
      </c>
      <c r="D22" s="370"/>
      <c r="E22" s="370"/>
      <c r="F22" s="370"/>
      <c r="G22" s="370"/>
      <c r="H22" s="370"/>
      <c r="I22" s="370"/>
      <c r="J22" s="370"/>
      <c r="K22" s="370"/>
      <c r="L22" s="100"/>
      <c r="M22" s="86">
        <v>668800</v>
      </c>
      <c r="N22" s="103"/>
      <c r="O22" s="23">
        <f>M22-(M22*'Calculation Tab'!$D$15)+'Calculation Tab'!$E$15+'Calculation Tab'!$G$15</f>
        <v>601920</v>
      </c>
    </row>
    <row r="23" spans="2:15" ht="12.75" customHeight="1">
      <c r="B23" s="93"/>
      <c r="C23" s="93"/>
      <c r="D23" s="93"/>
      <c r="E23" s="93"/>
      <c r="F23" s="93"/>
      <c r="G23" s="93"/>
      <c r="H23" s="93"/>
      <c r="I23" s="93"/>
      <c r="J23" s="93"/>
      <c r="K23" s="93"/>
      <c r="L23" s="28"/>
      <c r="M23" s="1"/>
      <c r="N23" s="103"/>
      <c r="O23" s="1"/>
    </row>
    <row r="24" spans="2:15" ht="27.75" customHeight="1">
      <c r="B24" s="26"/>
      <c r="C24" s="355" t="s">
        <v>190</v>
      </c>
      <c r="D24" s="355"/>
      <c r="E24" s="355"/>
      <c r="F24" s="355"/>
      <c r="G24" s="355"/>
      <c r="H24" s="355"/>
      <c r="I24" s="355"/>
      <c r="J24" s="355"/>
      <c r="K24" s="355"/>
      <c r="L24" s="26"/>
      <c r="M24" s="15"/>
      <c r="N24" s="15"/>
      <c r="O24" s="15"/>
    </row>
    <row r="25" spans="2:15" ht="12.75" customHeight="1">
      <c r="B25" s="26"/>
      <c r="C25" s="371" t="s">
        <v>135</v>
      </c>
      <c r="D25" s="371"/>
      <c r="E25" s="371"/>
      <c r="F25" s="371"/>
      <c r="G25" s="371"/>
      <c r="H25" s="371"/>
      <c r="I25" s="371"/>
      <c r="J25" s="371"/>
      <c r="K25" s="371"/>
      <c r="L25" s="26"/>
      <c r="M25" s="15"/>
      <c r="N25" s="15"/>
      <c r="O25" s="15"/>
    </row>
    <row r="26" spans="2:15" ht="26.25" customHeight="1">
      <c r="B26" s="28" t="s">
        <v>2</v>
      </c>
      <c r="C26" s="352" t="s">
        <v>183</v>
      </c>
      <c r="D26" s="352"/>
      <c r="E26" s="352"/>
      <c r="F26" s="352"/>
      <c r="G26" s="352"/>
      <c r="H26" s="352"/>
      <c r="I26" s="352"/>
      <c r="J26" s="352"/>
      <c r="K26" s="352"/>
      <c r="L26" s="127"/>
      <c r="M26" s="74">
        <v>-9600</v>
      </c>
      <c r="N26" s="15"/>
      <c r="O26" s="23">
        <f>M26-(M26*'Calculation Tab'!$D$15)</f>
        <v>-8640</v>
      </c>
    </row>
    <row r="27" spans="2:15" ht="26.25" customHeight="1">
      <c r="B27" s="28" t="s">
        <v>2</v>
      </c>
      <c r="C27" s="352" t="s">
        <v>184</v>
      </c>
      <c r="D27" s="352"/>
      <c r="E27" s="352"/>
      <c r="F27" s="352"/>
      <c r="G27" s="352"/>
      <c r="H27" s="352"/>
      <c r="I27" s="352"/>
      <c r="J27" s="352"/>
      <c r="K27" s="352"/>
      <c r="L27" s="100"/>
      <c r="M27" s="105">
        <v>58800</v>
      </c>
      <c r="N27" s="103"/>
      <c r="O27" s="23">
        <f>M27-(M27*'Calculation Tab'!$D$15)</f>
        <v>52920</v>
      </c>
    </row>
    <row r="28" spans="2:15" ht="12.75" customHeight="1">
      <c r="B28" s="93"/>
      <c r="C28" s="93"/>
      <c r="D28" s="93"/>
      <c r="E28" s="93"/>
      <c r="F28" s="93"/>
      <c r="G28" s="93"/>
      <c r="H28" s="93"/>
      <c r="I28" s="93"/>
      <c r="J28" s="93"/>
      <c r="K28" s="93"/>
      <c r="L28" s="28"/>
      <c r="M28" s="1"/>
      <c r="N28" s="103"/>
      <c r="O28" s="1"/>
    </row>
    <row r="29" spans="2:15" ht="12.75" customHeight="1">
      <c r="B29" s="18"/>
      <c r="C29" s="355" t="s">
        <v>3</v>
      </c>
      <c r="D29" s="355"/>
      <c r="E29" s="355"/>
      <c r="F29" s="355"/>
      <c r="G29" s="355"/>
      <c r="H29" s="355"/>
      <c r="I29" s="355"/>
      <c r="J29" s="355"/>
      <c r="K29" s="355"/>
      <c r="L29" s="26"/>
      <c r="M29" s="8"/>
      <c r="N29" s="8"/>
      <c r="O29" s="8"/>
    </row>
    <row r="30" spans="2:15" ht="12.75" customHeight="1">
      <c r="B30" s="18"/>
      <c r="C30" s="372" t="s">
        <v>192</v>
      </c>
      <c r="D30" s="372"/>
      <c r="E30" s="372"/>
      <c r="F30" s="372"/>
      <c r="G30" s="372"/>
      <c r="H30" s="372"/>
      <c r="I30" s="372"/>
      <c r="J30" s="372"/>
      <c r="K30" s="372"/>
      <c r="L30" s="102"/>
      <c r="M30" s="8"/>
      <c r="N30" s="8"/>
      <c r="O30" s="8"/>
    </row>
    <row r="31" spans="2:15" ht="12.75" customHeight="1">
      <c r="B31" s="28" t="s">
        <v>2</v>
      </c>
      <c r="C31" s="370" t="s">
        <v>176</v>
      </c>
      <c r="D31" s="370"/>
      <c r="E31" s="370"/>
      <c r="F31" s="370"/>
      <c r="G31" s="370"/>
      <c r="H31" s="370"/>
      <c r="I31" s="370"/>
      <c r="J31" s="370"/>
      <c r="K31" s="370"/>
      <c r="L31" s="28"/>
      <c r="M31" s="105">
        <v>8700</v>
      </c>
      <c r="N31" s="11"/>
      <c r="O31" s="23">
        <f>M31-(M31*'Calculation Tab'!$D$15)</f>
        <v>7830</v>
      </c>
    </row>
    <row r="32" spans="2:15" ht="12.75" customHeight="1">
      <c r="B32" s="93" t="s">
        <v>2</v>
      </c>
      <c r="C32" s="370" t="s">
        <v>24</v>
      </c>
      <c r="D32" s="370"/>
      <c r="E32" s="370"/>
      <c r="F32" s="370"/>
      <c r="G32" s="370"/>
      <c r="H32" s="370"/>
      <c r="I32" s="370"/>
      <c r="J32" s="370"/>
      <c r="K32" s="370"/>
      <c r="L32" s="28"/>
      <c r="M32" s="86">
        <v>5200</v>
      </c>
      <c r="N32" s="2"/>
      <c r="O32" s="23">
        <f>M32-(M32*'Calculation Tab'!$D$15)</f>
        <v>4680</v>
      </c>
    </row>
    <row r="33" spans="2:15" ht="12.75" customHeight="1">
      <c r="B33" s="93" t="s">
        <v>2</v>
      </c>
      <c r="C33" s="370" t="s">
        <v>25</v>
      </c>
      <c r="D33" s="370"/>
      <c r="E33" s="370"/>
      <c r="F33" s="370"/>
      <c r="G33" s="370"/>
      <c r="H33" s="370"/>
      <c r="I33" s="370"/>
      <c r="J33" s="370"/>
      <c r="K33" s="370"/>
      <c r="L33" s="28"/>
      <c r="M33" s="86">
        <v>28400</v>
      </c>
      <c r="N33" s="2"/>
      <c r="O33" s="23">
        <f>M33-(M33*'Calculation Tab'!$D$15)</f>
        <v>25560</v>
      </c>
    </row>
    <row r="34" spans="2:15" ht="12.75" customHeight="1">
      <c r="B34" s="93" t="s">
        <v>2</v>
      </c>
      <c r="C34" s="370" t="s">
        <v>26</v>
      </c>
      <c r="D34" s="370"/>
      <c r="E34" s="370"/>
      <c r="F34" s="370"/>
      <c r="G34" s="370"/>
      <c r="H34" s="370"/>
      <c r="I34" s="370"/>
      <c r="J34" s="370"/>
      <c r="K34" s="370"/>
      <c r="L34" s="28"/>
      <c r="M34" s="86">
        <v>31900</v>
      </c>
      <c r="N34" s="2"/>
      <c r="O34" s="23">
        <f>M34-(M34*'Calculation Tab'!$D$15)</f>
        <v>28710</v>
      </c>
    </row>
  </sheetData>
  <sheetProtection/>
  <mergeCells count="32">
    <mergeCell ref="C33:K33"/>
    <mergeCell ref="C22:K22"/>
    <mergeCell ref="C20:K20"/>
    <mergeCell ref="C21:K21"/>
    <mergeCell ref="C11:K11"/>
    <mergeCell ref="C9:K9"/>
    <mergeCell ref="C34:K34"/>
    <mergeCell ref="C30:K30"/>
    <mergeCell ref="C25:K25"/>
    <mergeCell ref="C14:K14"/>
    <mergeCell ref="C15:K15"/>
    <mergeCell ref="C16:K16"/>
    <mergeCell ref="C32:K32"/>
    <mergeCell ref="C27:K27"/>
    <mergeCell ref="C31:K31"/>
    <mergeCell ref="C29:K29"/>
    <mergeCell ref="A2:P2"/>
    <mergeCell ref="A3:K3"/>
    <mergeCell ref="A4:K4"/>
    <mergeCell ref="L4:N4"/>
    <mergeCell ref="C5:K5"/>
    <mergeCell ref="C26:K26"/>
    <mergeCell ref="C19:K19"/>
    <mergeCell ref="C12:K12"/>
    <mergeCell ref="C13:K13"/>
    <mergeCell ref="C24:K24"/>
    <mergeCell ref="C6:K6"/>
    <mergeCell ref="C7:K7"/>
    <mergeCell ref="C8:K8"/>
    <mergeCell ref="C10:K10"/>
    <mergeCell ref="C17:K17"/>
    <mergeCell ref="C18:K18"/>
  </mergeCells>
  <printOptions horizontalCentered="1"/>
  <pageMargins left="0.7" right="0.7" top="0.5" bottom="0.75" header="0.5" footer="0.5"/>
  <pageSetup fitToHeight="0" fitToWidth="1" horizontalDpi="600" verticalDpi="600" orientation="portrait" scale="67" r:id="rId1"/>
  <headerFooter alignWithMargins="0">
    <oddFooter>&amp;L&amp;A&amp;C&amp;P&amp;RREVISED 1/1/2018
PRINTED &amp;D @ &amp;T</oddFooter>
  </headerFooter>
</worksheet>
</file>

<file path=xl/worksheets/sheet13.xml><?xml version="1.0" encoding="utf-8"?>
<worksheet xmlns="http://schemas.openxmlformats.org/spreadsheetml/2006/main" xmlns:r="http://schemas.openxmlformats.org/officeDocument/2006/relationships">
  <sheetPr codeName="Sheet44">
    <tabColor rgb="FF92D050"/>
    <pageSetUpPr fitToPage="1"/>
  </sheetPr>
  <dimension ref="A1:P39"/>
  <sheetViews>
    <sheetView zoomScale="104" zoomScaleNormal="104" zoomScalePageLayoutView="0" workbookViewId="0" topLeftCell="A16">
      <selection activeCell="O20" sqref="O2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9.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13.42187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312</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70" t="s">
        <v>12</v>
      </c>
      <c r="D7" s="370"/>
      <c r="E7" s="370"/>
      <c r="F7" s="370"/>
      <c r="G7" s="370"/>
      <c r="H7" s="370"/>
      <c r="I7" s="370"/>
      <c r="J7" s="370"/>
      <c r="K7" s="370"/>
      <c r="L7" s="99"/>
      <c r="M7" s="99"/>
      <c r="N7" s="21"/>
      <c r="O7" s="25"/>
    </row>
    <row r="8" spans="2:15" ht="12.75" customHeight="1">
      <c r="B8" s="92" t="s">
        <v>2</v>
      </c>
      <c r="C8" s="370" t="s">
        <v>13</v>
      </c>
      <c r="D8" s="370"/>
      <c r="E8" s="370"/>
      <c r="F8" s="370"/>
      <c r="G8" s="370"/>
      <c r="H8" s="370"/>
      <c r="I8" s="370"/>
      <c r="J8" s="370"/>
      <c r="K8" s="370"/>
      <c r="L8" s="99"/>
      <c r="M8" s="99"/>
      <c r="N8" s="21"/>
      <c r="O8" s="25"/>
    </row>
    <row r="9" spans="2:15" ht="12.75" customHeight="1">
      <c r="B9" s="92" t="s">
        <v>2</v>
      </c>
      <c r="C9" s="370" t="s">
        <v>14</v>
      </c>
      <c r="D9" s="370"/>
      <c r="E9" s="370"/>
      <c r="F9" s="370"/>
      <c r="G9" s="370"/>
      <c r="H9" s="370"/>
      <c r="I9" s="370"/>
      <c r="J9" s="370"/>
      <c r="K9" s="370"/>
      <c r="L9" s="6"/>
      <c r="M9" s="6"/>
      <c r="N9" s="21"/>
      <c r="O9" s="25"/>
    </row>
    <row r="10" spans="2:15" ht="12.75" customHeight="1">
      <c r="B10" s="92" t="s">
        <v>2</v>
      </c>
      <c r="C10" s="370" t="s">
        <v>21</v>
      </c>
      <c r="D10" s="370"/>
      <c r="E10" s="370"/>
      <c r="F10" s="370"/>
      <c r="G10" s="370"/>
      <c r="H10" s="370"/>
      <c r="I10" s="370"/>
      <c r="J10" s="370"/>
      <c r="K10" s="370"/>
      <c r="L10" s="99"/>
      <c r="M10" s="99"/>
      <c r="N10" s="21"/>
      <c r="O10" s="25"/>
    </row>
    <row r="11" spans="2:15" ht="12.75" customHeight="1">
      <c r="B11" s="92" t="s">
        <v>2</v>
      </c>
      <c r="C11" s="370" t="s">
        <v>78</v>
      </c>
      <c r="D11" s="370"/>
      <c r="E11" s="370"/>
      <c r="F11" s="370"/>
      <c r="G11" s="370"/>
      <c r="H11" s="370"/>
      <c r="I11" s="370"/>
      <c r="J11" s="370"/>
      <c r="K11" s="370"/>
      <c r="L11" s="99"/>
      <c r="M11" s="99"/>
      <c r="N11" s="21"/>
      <c r="O11" s="25"/>
    </row>
    <row r="12" spans="2:15" ht="12.75" customHeight="1">
      <c r="B12" s="92" t="s">
        <v>2</v>
      </c>
      <c r="C12" s="370" t="s">
        <v>27</v>
      </c>
      <c r="D12" s="370"/>
      <c r="E12" s="370"/>
      <c r="F12" s="370"/>
      <c r="G12" s="370"/>
      <c r="H12" s="370"/>
      <c r="I12" s="370"/>
      <c r="J12" s="370"/>
      <c r="K12" s="370"/>
      <c r="L12" s="99"/>
      <c r="M12" s="99"/>
      <c r="N12" s="21"/>
      <c r="O12" s="25"/>
    </row>
    <row r="13" spans="2:15" ht="12.75" customHeight="1">
      <c r="B13" s="92" t="s">
        <v>2</v>
      </c>
      <c r="C13" s="370" t="s">
        <v>10</v>
      </c>
      <c r="D13" s="370"/>
      <c r="E13" s="370"/>
      <c r="F13" s="370"/>
      <c r="G13" s="370"/>
      <c r="H13" s="370"/>
      <c r="I13" s="370"/>
      <c r="J13" s="370"/>
      <c r="K13" s="370"/>
      <c r="L13" s="6"/>
      <c r="M13" s="6"/>
      <c r="N13" s="21"/>
      <c r="O13" s="25"/>
    </row>
    <row r="14" spans="2:15" ht="12.75" customHeight="1">
      <c r="B14" s="92" t="s">
        <v>2</v>
      </c>
      <c r="C14" s="370" t="s">
        <v>71</v>
      </c>
      <c r="D14" s="370"/>
      <c r="E14" s="370"/>
      <c r="F14" s="370"/>
      <c r="G14" s="370"/>
      <c r="H14" s="370"/>
      <c r="I14" s="370"/>
      <c r="J14" s="370"/>
      <c r="K14" s="370"/>
      <c r="L14" s="28"/>
      <c r="M14" s="28"/>
      <c r="N14" s="21"/>
      <c r="O14" s="25"/>
    </row>
    <row r="15" spans="2:15" ht="12.75" customHeight="1">
      <c r="B15" s="92" t="s">
        <v>2</v>
      </c>
      <c r="C15" s="370" t="s">
        <v>18</v>
      </c>
      <c r="D15" s="370"/>
      <c r="E15" s="370"/>
      <c r="F15" s="370"/>
      <c r="G15" s="370"/>
      <c r="H15" s="370"/>
      <c r="I15" s="370"/>
      <c r="J15" s="370"/>
      <c r="K15" s="370"/>
      <c r="L15" s="28"/>
      <c r="M15" s="28"/>
      <c r="N15" s="21"/>
      <c r="O15" s="25"/>
    </row>
    <row r="16" spans="2:15" ht="12.75" customHeight="1">
      <c r="B16" s="92" t="s">
        <v>2</v>
      </c>
      <c r="C16" s="370" t="s">
        <v>37</v>
      </c>
      <c r="D16" s="370"/>
      <c r="E16" s="370"/>
      <c r="F16" s="370"/>
      <c r="G16" s="370"/>
      <c r="H16" s="370"/>
      <c r="I16" s="370"/>
      <c r="J16" s="370"/>
      <c r="K16" s="370"/>
      <c r="L16" s="28"/>
      <c r="M16" s="28"/>
      <c r="N16" s="21"/>
      <c r="O16" s="25"/>
    </row>
    <row r="17" spans="2:15" ht="12.75" customHeight="1">
      <c r="B17" s="92" t="s">
        <v>2</v>
      </c>
      <c r="C17" s="370" t="s">
        <v>16</v>
      </c>
      <c r="D17" s="370"/>
      <c r="E17" s="370"/>
      <c r="F17" s="370"/>
      <c r="G17" s="370"/>
      <c r="H17" s="370"/>
      <c r="I17" s="370"/>
      <c r="J17" s="370"/>
      <c r="K17" s="370"/>
      <c r="L17" s="99"/>
      <c r="M17" s="99"/>
      <c r="N17" s="21"/>
      <c r="O17" s="25"/>
    </row>
    <row r="18" spans="2:15" ht="12.75" customHeight="1">
      <c r="B18" s="92" t="s">
        <v>2</v>
      </c>
      <c r="C18" s="370" t="s">
        <v>6</v>
      </c>
      <c r="D18" s="370"/>
      <c r="E18" s="370"/>
      <c r="F18" s="370"/>
      <c r="G18" s="370"/>
      <c r="H18" s="370"/>
      <c r="I18" s="370"/>
      <c r="J18" s="370"/>
      <c r="K18" s="370"/>
      <c r="L18" s="99"/>
      <c r="M18" s="99"/>
      <c r="N18" s="7"/>
      <c r="O18" s="2"/>
    </row>
    <row r="19" spans="2:15" ht="12.75" customHeight="1">
      <c r="B19" s="27" t="s">
        <v>2</v>
      </c>
      <c r="C19" s="370" t="s">
        <v>23</v>
      </c>
      <c r="D19" s="370"/>
      <c r="E19" s="370"/>
      <c r="F19" s="370"/>
      <c r="G19" s="370"/>
      <c r="H19" s="370"/>
      <c r="I19" s="370"/>
      <c r="J19" s="370"/>
      <c r="K19" s="370"/>
      <c r="L19" s="99"/>
      <c r="M19" s="99"/>
      <c r="N19" s="7"/>
      <c r="O19" s="7"/>
    </row>
    <row r="20" spans="2:15" ht="25.5" customHeight="1">
      <c r="B20" s="29" t="s">
        <v>2</v>
      </c>
      <c r="C20" s="352" t="s">
        <v>193</v>
      </c>
      <c r="D20" s="352"/>
      <c r="E20" s="352"/>
      <c r="F20" s="352"/>
      <c r="G20" s="352"/>
      <c r="H20" s="352"/>
      <c r="I20" s="352"/>
      <c r="J20" s="352"/>
      <c r="K20" s="352"/>
      <c r="L20" s="100"/>
      <c r="M20" s="7" t="s">
        <v>5</v>
      </c>
      <c r="N20" s="7"/>
      <c r="O20" s="66" t="str">
        <f>'Calculation Tab'!$D$2</f>
        <v>Sourcewell</v>
      </c>
    </row>
    <row r="21" spans="2:15" ht="12.75" customHeight="1">
      <c r="B21" s="27" t="s">
        <v>2</v>
      </c>
      <c r="C21" s="370" t="s">
        <v>175</v>
      </c>
      <c r="D21" s="370"/>
      <c r="E21" s="370"/>
      <c r="F21" s="370"/>
      <c r="G21" s="370"/>
      <c r="H21" s="370"/>
      <c r="I21" s="370"/>
      <c r="J21" s="370"/>
      <c r="K21" s="370"/>
      <c r="L21" s="100"/>
      <c r="M21" s="86">
        <v>663300</v>
      </c>
      <c r="N21" s="103"/>
      <c r="O21" s="23">
        <f>M21-(M21*'Calculation Tab'!$D$16)+'Calculation Tab'!$E$16+'Calculation Tab'!$G$16</f>
        <v>596970</v>
      </c>
    </row>
    <row r="22" spans="2:14" ht="12.75" customHeight="1">
      <c r="B22" s="92"/>
      <c r="C22" s="93"/>
      <c r="D22" s="93"/>
      <c r="E22" s="93"/>
      <c r="F22" s="93"/>
      <c r="G22" s="93"/>
      <c r="H22" s="93"/>
      <c r="I22" s="93"/>
      <c r="J22" s="93"/>
      <c r="K22" s="93"/>
      <c r="L22" s="28"/>
      <c r="M22" s="1"/>
      <c r="N22" s="103"/>
    </row>
    <row r="23" spans="2:14" ht="27" customHeight="1">
      <c r="B23" s="32"/>
      <c r="C23" s="355" t="s">
        <v>190</v>
      </c>
      <c r="D23" s="355"/>
      <c r="E23" s="355"/>
      <c r="F23" s="355"/>
      <c r="G23" s="355"/>
      <c r="H23" s="355"/>
      <c r="I23" s="355"/>
      <c r="J23" s="355"/>
      <c r="K23" s="355"/>
      <c r="L23" s="26"/>
      <c r="M23" s="15"/>
      <c r="N23" s="15"/>
    </row>
    <row r="24" spans="2:14" ht="12.75" customHeight="1">
      <c r="B24" s="32"/>
      <c r="C24" s="371" t="s">
        <v>135</v>
      </c>
      <c r="D24" s="371"/>
      <c r="E24" s="371"/>
      <c r="F24" s="371"/>
      <c r="G24" s="371"/>
      <c r="H24" s="371"/>
      <c r="I24" s="371"/>
      <c r="J24" s="371"/>
      <c r="K24" s="371"/>
      <c r="L24" s="26"/>
      <c r="M24" s="15"/>
      <c r="N24" s="15"/>
    </row>
    <row r="25" spans="2:15" ht="25.5" customHeight="1">
      <c r="B25" s="29" t="s">
        <v>2</v>
      </c>
      <c r="C25" s="352" t="s">
        <v>194</v>
      </c>
      <c r="D25" s="352"/>
      <c r="E25" s="352"/>
      <c r="F25" s="352"/>
      <c r="G25" s="352"/>
      <c r="H25" s="352"/>
      <c r="I25" s="352"/>
      <c r="J25" s="352"/>
      <c r="K25" s="352"/>
      <c r="L25" s="100"/>
      <c r="M25" s="86">
        <v>54100</v>
      </c>
      <c r="N25" s="103"/>
      <c r="O25" s="23">
        <f>M25-(M25*'Calculation Tab'!$D$16)</f>
        <v>48690</v>
      </c>
    </row>
    <row r="26" spans="2:15" ht="24" customHeight="1">
      <c r="B26" s="29" t="s">
        <v>2</v>
      </c>
      <c r="C26" s="352" t="s">
        <v>195</v>
      </c>
      <c r="D26" s="352"/>
      <c r="E26" s="352"/>
      <c r="F26" s="352"/>
      <c r="G26" s="352"/>
      <c r="H26" s="352"/>
      <c r="I26" s="352"/>
      <c r="J26" s="352"/>
      <c r="K26" s="352"/>
      <c r="L26" s="100"/>
      <c r="M26" s="105">
        <v>45000</v>
      </c>
      <c r="N26" s="103"/>
      <c r="O26" s="23">
        <f>M26-(M26*'Calculation Tab'!$D$16)</f>
        <v>40500</v>
      </c>
    </row>
    <row r="27" spans="2:15" ht="26.25" customHeight="1">
      <c r="B27" s="29" t="s">
        <v>2</v>
      </c>
      <c r="C27" s="352" t="s">
        <v>196</v>
      </c>
      <c r="D27" s="352"/>
      <c r="E27" s="352"/>
      <c r="F27" s="352"/>
      <c r="G27" s="352"/>
      <c r="H27" s="352"/>
      <c r="I27" s="352"/>
      <c r="J27" s="352"/>
      <c r="K27" s="352"/>
      <c r="L27" s="100"/>
      <c r="M27" s="105">
        <v>117300</v>
      </c>
      <c r="N27" s="103"/>
      <c r="O27" s="23">
        <f>M27-(M27*'Calculation Tab'!$D$16)</f>
        <v>105570</v>
      </c>
    </row>
    <row r="28" spans="2:14" ht="12.75" customHeight="1">
      <c r="B28" s="92"/>
      <c r="C28" s="93"/>
      <c r="D28" s="93"/>
      <c r="E28" s="93"/>
      <c r="F28" s="93"/>
      <c r="G28" s="93"/>
      <c r="H28" s="93"/>
      <c r="I28" s="93"/>
      <c r="J28" s="93"/>
      <c r="K28" s="93"/>
      <c r="L28" s="28"/>
      <c r="M28" s="1"/>
      <c r="N28" s="103"/>
    </row>
    <row r="29" spans="2:14" ht="27" customHeight="1">
      <c r="B29" s="32"/>
      <c r="C29" s="355" t="s">
        <v>197</v>
      </c>
      <c r="D29" s="355"/>
      <c r="E29" s="355"/>
      <c r="F29" s="355"/>
      <c r="G29" s="355"/>
      <c r="H29" s="355"/>
      <c r="I29" s="355"/>
      <c r="J29" s="355"/>
      <c r="K29" s="355"/>
      <c r="L29" s="26"/>
      <c r="M29" s="15"/>
      <c r="N29" s="15"/>
    </row>
    <row r="30" spans="2:15" ht="12.75" customHeight="1">
      <c r="B30" s="27" t="s">
        <v>2</v>
      </c>
      <c r="C30" s="370" t="s">
        <v>177</v>
      </c>
      <c r="D30" s="370"/>
      <c r="E30" s="370"/>
      <c r="F30" s="370"/>
      <c r="G30" s="370"/>
      <c r="H30" s="370"/>
      <c r="I30" s="370"/>
      <c r="J30" s="370"/>
      <c r="K30" s="370"/>
      <c r="L30" s="100"/>
      <c r="M30" s="86">
        <v>6800</v>
      </c>
      <c r="N30" s="103"/>
      <c r="O30" s="23">
        <f>M30-(M30*'Calculation Tab'!$D$16)</f>
        <v>6120</v>
      </c>
    </row>
    <row r="31" spans="2:14" ht="12.75" customHeight="1">
      <c r="B31" s="92"/>
      <c r="C31" s="93"/>
      <c r="D31" s="93"/>
      <c r="E31" s="93"/>
      <c r="F31" s="93"/>
      <c r="G31" s="93"/>
      <c r="H31" s="93"/>
      <c r="I31" s="93"/>
      <c r="J31" s="93"/>
      <c r="K31" s="93"/>
      <c r="L31" s="28"/>
      <c r="M31" s="1"/>
      <c r="N31" s="103"/>
    </row>
    <row r="32" spans="2:14" ht="12.75" customHeight="1">
      <c r="B32" s="20"/>
      <c r="C32" s="355" t="s">
        <v>3</v>
      </c>
      <c r="D32" s="355"/>
      <c r="E32" s="355"/>
      <c r="F32" s="355"/>
      <c r="G32" s="355"/>
      <c r="H32" s="355"/>
      <c r="I32" s="355"/>
      <c r="J32" s="355"/>
      <c r="K32" s="355"/>
      <c r="L32" s="26"/>
      <c r="M32" s="8"/>
      <c r="N32" s="8"/>
    </row>
    <row r="33" spans="2:15" ht="12.75" customHeight="1">
      <c r="B33" s="92" t="s">
        <v>2</v>
      </c>
      <c r="C33" s="370" t="s">
        <v>24</v>
      </c>
      <c r="D33" s="370"/>
      <c r="E33" s="370"/>
      <c r="F33" s="370"/>
      <c r="G33" s="370"/>
      <c r="H33" s="370"/>
      <c r="I33" s="370"/>
      <c r="J33" s="370"/>
      <c r="K33" s="370"/>
      <c r="L33" s="28"/>
      <c r="M33" s="86">
        <v>5200</v>
      </c>
      <c r="N33" s="2"/>
      <c r="O33" s="23">
        <f>M33-(M33*'Calculation Tab'!$D$16)</f>
        <v>4680</v>
      </c>
    </row>
    <row r="34" spans="2:15" ht="12.75" customHeight="1">
      <c r="B34" s="92" t="s">
        <v>2</v>
      </c>
      <c r="C34" s="370" t="s">
        <v>25</v>
      </c>
      <c r="D34" s="370"/>
      <c r="E34" s="370"/>
      <c r="F34" s="370"/>
      <c r="G34" s="370"/>
      <c r="H34" s="370"/>
      <c r="I34" s="370"/>
      <c r="J34" s="370"/>
      <c r="K34" s="370"/>
      <c r="L34" s="28"/>
      <c r="M34" s="86">
        <v>34100</v>
      </c>
      <c r="N34" s="2"/>
      <c r="O34" s="23">
        <f>M34-(M34*'Calculation Tab'!$D$16)</f>
        <v>30690</v>
      </c>
    </row>
    <row r="35" spans="2:15" ht="12.75" customHeight="1">
      <c r="B35" s="92" t="s">
        <v>2</v>
      </c>
      <c r="C35" s="370" t="s">
        <v>26</v>
      </c>
      <c r="D35" s="370"/>
      <c r="E35" s="370"/>
      <c r="F35" s="370"/>
      <c r="G35" s="370"/>
      <c r="H35" s="370"/>
      <c r="I35" s="370"/>
      <c r="J35" s="370"/>
      <c r="K35" s="370"/>
      <c r="L35" s="28"/>
      <c r="M35" s="86">
        <v>37500</v>
      </c>
      <c r="N35" s="2"/>
      <c r="O35" s="23">
        <f>M35-(M35*'Calculation Tab'!$D$16)</f>
        <v>33750</v>
      </c>
    </row>
    <row r="36" spans="2:14" ht="12.75" customHeight="1">
      <c r="B36" s="92"/>
      <c r="C36" s="71"/>
      <c r="D36" s="71"/>
      <c r="E36" s="71"/>
      <c r="F36" s="71"/>
      <c r="G36" s="71"/>
      <c r="H36" s="71"/>
      <c r="I36" s="71"/>
      <c r="J36" s="71"/>
      <c r="K36" s="71"/>
      <c r="L36" s="6"/>
      <c r="M36" s="75"/>
      <c r="N36" s="2"/>
    </row>
    <row r="37" spans="2:15" ht="34.5" customHeight="1">
      <c r="B37" s="27" t="s">
        <v>2</v>
      </c>
      <c r="C37" s="351" t="s">
        <v>265</v>
      </c>
      <c r="D37" s="351"/>
      <c r="E37" s="351"/>
      <c r="F37" s="351"/>
      <c r="G37" s="351"/>
      <c r="H37" s="351"/>
      <c r="I37" s="351"/>
      <c r="J37" s="351"/>
      <c r="K37" s="351"/>
      <c r="L37" s="110"/>
      <c r="M37" s="103">
        <v>15003.76</v>
      </c>
      <c r="N37" s="104"/>
      <c r="O37" s="23">
        <f>M37-(M37*'Calculation Tab'!$H$16)</f>
        <v>13503.384</v>
      </c>
    </row>
    <row r="38" spans="2:15" ht="34.5" customHeight="1">
      <c r="B38" s="27" t="s">
        <v>2</v>
      </c>
      <c r="C38" s="351" t="s">
        <v>267</v>
      </c>
      <c r="D38" s="351"/>
      <c r="E38" s="351"/>
      <c r="F38" s="351"/>
      <c r="G38" s="351"/>
      <c r="H38" s="351"/>
      <c r="I38" s="351"/>
      <c r="J38" s="351"/>
      <c r="K38" s="351"/>
      <c r="L38" s="110"/>
      <c r="M38" s="103">
        <v>25367.26</v>
      </c>
      <c r="N38" s="104"/>
      <c r="O38" s="23">
        <f>M38-(M38*'Calculation Tab'!$H$16)</f>
        <v>22830.534</v>
      </c>
    </row>
    <row r="39" spans="12:13" ht="12.75">
      <c r="L39" s="111"/>
      <c r="M39" s="111"/>
    </row>
  </sheetData>
  <sheetProtection/>
  <mergeCells count="34">
    <mergeCell ref="C38:K38"/>
    <mergeCell ref="C37:K37"/>
    <mergeCell ref="C16:K16"/>
    <mergeCell ref="C17:K17"/>
    <mergeCell ref="C18:K18"/>
    <mergeCell ref="C19:K19"/>
    <mergeCell ref="C20:K20"/>
    <mergeCell ref="C21:K21"/>
    <mergeCell ref="C33:K33"/>
    <mergeCell ref="C34:K34"/>
    <mergeCell ref="C32:K32"/>
    <mergeCell ref="C7:K7"/>
    <mergeCell ref="C8:K8"/>
    <mergeCell ref="C9:K9"/>
    <mergeCell ref="C30:K30"/>
    <mergeCell ref="C10:K10"/>
    <mergeCell ref="C11:K11"/>
    <mergeCell ref="C35:K35"/>
    <mergeCell ref="C25:K25"/>
    <mergeCell ref="C26:K26"/>
    <mergeCell ref="C27:K27"/>
    <mergeCell ref="C12:K12"/>
    <mergeCell ref="C13:K13"/>
    <mergeCell ref="C14:K14"/>
    <mergeCell ref="C15:K15"/>
    <mergeCell ref="C23:K23"/>
    <mergeCell ref="C29:K29"/>
    <mergeCell ref="A4:K4"/>
    <mergeCell ref="L4:N4"/>
    <mergeCell ref="C24:K24"/>
    <mergeCell ref="A2:P2"/>
    <mergeCell ref="A3:K3"/>
    <mergeCell ref="C5:K5"/>
    <mergeCell ref="C6:K6"/>
  </mergeCells>
  <printOptions horizontalCentered="1"/>
  <pageMargins left="0.7" right="0.7" top="0.5" bottom="0.75" header="0.5" footer="0.5"/>
  <pageSetup fitToHeight="0" fitToWidth="1" horizontalDpi="600" verticalDpi="600" orientation="portrait" scale="67" r:id="rId1"/>
  <headerFooter alignWithMargins="0">
    <oddFooter>&amp;L&amp;A&amp;C&amp;P&amp;RREVISED 1/1/2018
PRINTED &amp;D @ &amp;T</oddFooter>
  </headerFooter>
</worksheet>
</file>

<file path=xl/worksheets/sheet14.xml><?xml version="1.0" encoding="utf-8"?>
<worksheet xmlns="http://schemas.openxmlformats.org/spreadsheetml/2006/main" xmlns:r="http://schemas.openxmlformats.org/officeDocument/2006/relationships">
  <sheetPr codeName="Sheet65">
    <tabColor rgb="FF92D050"/>
    <pageSetUpPr fitToPage="1"/>
  </sheetPr>
  <dimension ref="A1:P41"/>
  <sheetViews>
    <sheetView zoomScale="104" zoomScaleNormal="104" zoomScalePageLayoutView="0" workbookViewId="0" topLeftCell="A17">
      <selection activeCell="O20" sqref="O2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13.42187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313</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70" t="s">
        <v>12</v>
      </c>
      <c r="D7" s="370"/>
      <c r="E7" s="370"/>
      <c r="F7" s="370"/>
      <c r="G7" s="370"/>
      <c r="H7" s="370"/>
      <c r="I7" s="370"/>
      <c r="J7" s="370"/>
      <c r="K7" s="370"/>
      <c r="L7" s="99"/>
      <c r="M7" s="99"/>
      <c r="N7" s="21"/>
      <c r="O7" s="25"/>
    </row>
    <row r="8" spans="2:15" ht="12.75" customHeight="1">
      <c r="B8" s="92" t="s">
        <v>2</v>
      </c>
      <c r="C8" s="370" t="s">
        <v>13</v>
      </c>
      <c r="D8" s="370"/>
      <c r="E8" s="370"/>
      <c r="F8" s="370"/>
      <c r="G8" s="370"/>
      <c r="H8" s="370"/>
      <c r="I8" s="370"/>
      <c r="J8" s="370"/>
      <c r="K8" s="370"/>
      <c r="L8" s="99"/>
      <c r="M8" s="99"/>
      <c r="N8" s="21"/>
      <c r="O8" s="25"/>
    </row>
    <row r="9" spans="2:15" ht="12.75" customHeight="1">
      <c r="B9" s="92" t="s">
        <v>2</v>
      </c>
      <c r="C9" s="370" t="s">
        <v>14</v>
      </c>
      <c r="D9" s="370"/>
      <c r="E9" s="370"/>
      <c r="F9" s="370"/>
      <c r="G9" s="370"/>
      <c r="H9" s="370"/>
      <c r="I9" s="370"/>
      <c r="J9" s="370"/>
      <c r="K9" s="370"/>
      <c r="L9" s="6"/>
      <c r="M9" s="6"/>
      <c r="N9" s="21"/>
      <c r="O9" s="25"/>
    </row>
    <row r="10" spans="2:15" ht="12.75" customHeight="1">
      <c r="B10" s="92" t="s">
        <v>2</v>
      </c>
      <c r="C10" s="370" t="s">
        <v>21</v>
      </c>
      <c r="D10" s="370"/>
      <c r="E10" s="370"/>
      <c r="F10" s="370"/>
      <c r="G10" s="370"/>
      <c r="H10" s="370"/>
      <c r="I10" s="370"/>
      <c r="J10" s="370"/>
      <c r="K10" s="370"/>
      <c r="L10" s="99"/>
      <c r="M10" s="99"/>
      <c r="N10" s="21"/>
      <c r="O10" s="25"/>
    </row>
    <row r="11" spans="2:15" ht="12.75" customHeight="1">
      <c r="B11" s="92" t="s">
        <v>2</v>
      </c>
      <c r="C11" s="370" t="s">
        <v>78</v>
      </c>
      <c r="D11" s="370"/>
      <c r="E11" s="370"/>
      <c r="F11" s="370"/>
      <c r="G11" s="370"/>
      <c r="H11" s="370"/>
      <c r="I11" s="370"/>
      <c r="J11" s="370"/>
      <c r="K11" s="370"/>
      <c r="L11" s="99"/>
      <c r="M11" s="99"/>
      <c r="N11" s="21"/>
      <c r="O11" s="25"/>
    </row>
    <row r="12" spans="2:15" ht="12.75" customHeight="1">
      <c r="B12" s="92" t="s">
        <v>2</v>
      </c>
      <c r="C12" s="370" t="s">
        <v>178</v>
      </c>
      <c r="D12" s="370"/>
      <c r="E12" s="370"/>
      <c r="F12" s="370"/>
      <c r="G12" s="370"/>
      <c r="H12" s="370"/>
      <c r="I12" s="370"/>
      <c r="J12" s="370"/>
      <c r="K12" s="370"/>
      <c r="L12" s="28"/>
      <c r="M12" s="28"/>
      <c r="N12" s="21"/>
      <c r="O12" s="25"/>
    </row>
    <row r="13" spans="2:15" ht="12.75" customHeight="1">
      <c r="B13" s="92" t="s">
        <v>2</v>
      </c>
      <c r="C13" s="370" t="s">
        <v>10</v>
      </c>
      <c r="D13" s="370"/>
      <c r="E13" s="370"/>
      <c r="F13" s="370"/>
      <c r="G13" s="370"/>
      <c r="H13" s="370"/>
      <c r="I13" s="370"/>
      <c r="J13" s="370"/>
      <c r="K13" s="370"/>
      <c r="L13" s="6"/>
      <c r="M13" s="6"/>
      <c r="N13" s="21"/>
      <c r="O13" s="25"/>
    </row>
    <row r="14" spans="2:15" ht="12.75" customHeight="1">
      <c r="B14" s="92" t="s">
        <v>2</v>
      </c>
      <c r="C14" s="370" t="s">
        <v>71</v>
      </c>
      <c r="D14" s="370"/>
      <c r="E14" s="370"/>
      <c r="F14" s="370"/>
      <c r="G14" s="370"/>
      <c r="H14" s="370"/>
      <c r="I14" s="370"/>
      <c r="J14" s="370"/>
      <c r="K14" s="370"/>
      <c r="L14" s="28"/>
      <c r="M14" s="28"/>
      <c r="N14" s="21"/>
      <c r="O14" s="25"/>
    </row>
    <row r="15" spans="2:15" ht="12.75" customHeight="1">
      <c r="B15" s="92" t="s">
        <v>2</v>
      </c>
      <c r="C15" s="370" t="s">
        <v>18</v>
      </c>
      <c r="D15" s="370"/>
      <c r="E15" s="370"/>
      <c r="F15" s="370"/>
      <c r="G15" s="370"/>
      <c r="H15" s="370"/>
      <c r="I15" s="370"/>
      <c r="J15" s="370"/>
      <c r="K15" s="370"/>
      <c r="L15" s="28"/>
      <c r="M15" s="28"/>
      <c r="N15" s="21"/>
      <c r="O15" s="25"/>
    </row>
    <row r="16" spans="2:15" ht="12.75" customHeight="1">
      <c r="B16" s="92" t="s">
        <v>2</v>
      </c>
      <c r="C16" s="370" t="s">
        <v>37</v>
      </c>
      <c r="D16" s="370"/>
      <c r="E16" s="370"/>
      <c r="F16" s="370"/>
      <c r="G16" s="370"/>
      <c r="H16" s="370"/>
      <c r="I16" s="370"/>
      <c r="J16" s="370"/>
      <c r="K16" s="370"/>
      <c r="L16" s="28"/>
      <c r="M16" s="28"/>
      <c r="N16" s="21"/>
      <c r="O16" s="25"/>
    </row>
    <row r="17" spans="2:15" ht="12.75" customHeight="1">
      <c r="B17" s="92" t="s">
        <v>2</v>
      </c>
      <c r="C17" s="370" t="s">
        <v>16</v>
      </c>
      <c r="D17" s="370"/>
      <c r="E17" s="370"/>
      <c r="F17" s="370"/>
      <c r="G17" s="370"/>
      <c r="H17" s="370"/>
      <c r="I17" s="370"/>
      <c r="J17" s="370"/>
      <c r="K17" s="370"/>
      <c r="L17" s="99"/>
      <c r="M17" s="99"/>
      <c r="N17" s="21"/>
      <c r="O17" s="25"/>
    </row>
    <row r="18" spans="2:15" ht="12.75" customHeight="1">
      <c r="B18" s="92" t="s">
        <v>2</v>
      </c>
      <c r="C18" s="370" t="s">
        <v>6</v>
      </c>
      <c r="D18" s="370"/>
      <c r="E18" s="370"/>
      <c r="F18" s="370"/>
      <c r="G18" s="370"/>
      <c r="H18" s="370"/>
      <c r="I18" s="370"/>
      <c r="J18" s="370"/>
      <c r="K18" s="370"/>
      <c r="L18" s="99"/>
      <c r="M18" s="99"/>
      <c r="N18" s="7"/>
      <c r="O18" s="2"/>
    </row>
    <row r="19" spans="2:15" ht="12.75" customHeight="1">
      <c r="B19" s="27" t="s">
        <v>2</v>
      </c>
      <c r="C19" s="370" t="s">
        <v>23</v>
      </c>
      <c r="D19" s="370"/>
      <c r="E19" s="370"/>
      <c r="F19" s="370"/>
      <c r="G19" s="370"/>
      <c r="H19" s="370"/>
      <c r="I19" s="370"/>
      <c r="J19" s="370"/>
      <c r="K19" s="370"/>
      <c r="L19" s="99"/>
      <c r="M19" s="99"/>
      <c r="N19" s="7"/>
      <c r="O19" s="7"/>
    </row>
    <row r="20" spans="2:15" ht="24.75" customHeight="1">
      <c r="B20" s="29" t="s">
        <v>2</v>
      </c>
      <c r="C20" s="352" t="s">
        <v>193</v>
      </c>
      <c r="D20" s="352"/>
      <c r="E20" s="352"/>
      <c r="F20" s="352"/>
      <c r="G20" s="352"/>
      <c r="H20" s="352"/>
      <c r="I20" s="352"/>
      <c r="J20" s="352"/>
      <c r="K20" s="352"/>
      <c r="L20" s="100"/>
      <c r="M20" s="7" t="s">
        <v>5</v>
      </c>
      <c r="N20" s="7"/>
      <c r="O20" s="66" t="str">
        <f>'Calculation Tab'!$D$2</f>
        <v>Sourcewell</v>
      </c>
    </row>
    <row r="21" spans="2:15" ht="12.75" customHeight="1">
      <c r="B21" s="27" t="s">
        <v>2</v>
      </c>
      <c r="C21" s="370" t="s">
        <v>175</v>
      </c>
      <c r="D21" s="370"/>
      <c r="E21" s="370"/>
      <c r="F21" s="370"/>
      <c r="G21" s="370"/>
      <c r="H21" s="370"/>
      <c r="I21" s="370"/>
      <c r="J21" s="370"/>
      <c r="K21" s="370"/>
      <c r="L21" s="100"/>
      <c r="M21" s="86">
        <v>729700</v>
      </c>
      <c r="N21" s="103"/>
      <c r="O21" s="23">
        <f>M21-(M21*'Calculation Tab'!$D$17)+'Calculation Tab'!$E$17+'Calculation Tab'!$G$17</f>
        <v>656730</v>
      </c>
    </row>
    <row r="22" spans="2:15" ht="12.75" customHeight="1">
      <c r="B22" s="92"/>
      <c r="C22" s="93"/>
      <c r="D22" s="93"/>
      <c r="E22" s="93"/>
      <c r="F22" s="93"/>
      <c r="G22" s="93"/>
      <c r="H22" s="93"/>
      <c r="I22" s="93"/>
      <c r="J22" s="93"/>
      <c r="K22" s="93"/>
      <c r="L22" s="28"/>
      <c r="M22" s="1"/>
      <c r="N22" s="103"/>
      <c r="O22" s="13"/>
    </row>
    <row r="23" spans="2:15" ht="27" customHeight="1">
      <c r="B23" s="32"/>
      <c r="C23" s="368" t="s">
        <v>190</v>
      </c>
      <c r="D23" s="368"/>
      <c r="E23" s="368"/>
      <c r="F23" s="368"/>
      <c r="G23" s="368"/>
      <c r="H23" s="368"/>
      <c r="I23" s="368"/>
      <c r="J23" s="368"/>
      <c r="K23" s="368"/>
      <c r="L23" s="26"/>
      <c r="M23" s="15"/>
      <c r="N23" s="15"/>
      <c r="O23" s="13"/>
    </row>
    <row r="24" spans="2:15" ht="12.75" customHeight="1">
      <c r="B24" s="32"/>
      <c r="C24" s="371" t="s">
        <v>135</v>
      </c>
      <c r="D24" s="371"/>
      <c r="E24" s="371"/>
      <c r="F24" s="371"/>
      <c r="G24" s="371"/>
      <c r="H24" s="371"/>
      <c r="I24" s="371"/>
      <c r="J24" s="371"/>
      <c r="K24" s="371"/>
      <c r="L24" s="26"/>
      <c r="M24" s="15"/>
      <c r="N24" s="15"/>
      <c r="O24" s="13"/>
    </row>
    <row r="25" spans="2:15" ht="26.25" customHeight="1">
      <c r="B25" s="29" t="s">
        <v>2</v>
      </c>
      <c r="C25" s="352" t="s">
        <v>194</v>
      </c>
      <c r="D25" s="352"/>
      <c r="E25" s="352"/>
      <c r="F25" s="352"/>
      <c r="G25" s="352"/>
      <c r="H25" s="352"/>
      <c r="I25" s="352"/>
      <c r="J25" s="352"/>
      <c r="K25" s="352"/>
      <c r="L25" s="100"/>
      <c r="M25" s="86">
        <v>54100</v>
      </c>
      <c r="N25" s="103"/>
      <c r="O25" s="23">
        <f>M25-(M25*'Calculation Tab'!$D$17)</f>
        <v>48690</v>
      </c>
    </row>
    <row r="26" spans="2:15" ht="25.5" customHeight="1">
      <c r="B26" s="29" t="s">
        <v>2</v>
      </c>
      <c r="C26" s="352" t="s">
        <v>195</v>
      </c>
      <c r="D26" s="352"/>
      <c r="E26" s="352"/>
      <c r="F26" s="352"/>
      <c r="G26" s="352"/>
      <c r="H26" s="352"/>
      <c r="I26" s="352"/>
      <c r="J26" s="352"/>
      <c r="K26" s="352"/>
      <c r="L26" s="100"/>
      <c r="M26" s="105">
        <v>45000</v>
      </c>
      <c r="N26" s="103"/>
      <c r="O26" s="23">
        <f>M26-(M26*'Calculation Tab'!$D$17)</f>
        <v>40500</v>
      </c>
    </row>
    <row r="27" spans="2:15" ht="24.75" customHeight="1">
      <c r="B27" s="29" t="s">
        <v>2</v>
      </c>
      <c r="C27" s="352" t="s">
        <v>196</v>
      </c>
      <c r="D27" s="352"/>
      <c r="E27" s="352"/>
      <c r="F27" s="352"/>
      <c r="G27" s="352"/>
      <c r="H27" s="352"/>
      <c r="I27" s="352"/>
      <c r="J27" s="352"/>
      <c r="K27" s="352"/>
      <c r="L27" s="100"/>
      <c r="M27" s="105">
        <v>117300</v>
      </c>
      <c r="N27" s="103"/>
      <c r="O27" s="23">
        <f>M27-(M27*'Calculation Tab'!$D$17)</f>
        <v>105570</v>
      </c>
    </row>
    <row r="28" spans="2:15" ht="12.75" customHeight="1">
      <c r="B28" s="92"/>
      <c r="C28" s="93"/>
      <c r="D28" s="93"/>
      <c r="E28" s="93"/>
      <c r="F28" s="93"/>
      <c r="G28" s="93"/>
      <c r="H28" s="93"/>
      <c r="I28" s="93"/>
      <c r="J28" s="93"/>
      <c r="K28" s="93"/>
      <c r="L28" s="28"/>
      <c r="M28" s="1"/>
      <c r="N28" s="103"/>
      <c r="O28" s="13"/>
    </row>
    <row r="29" spans="2:15" ht="27" customHeight="1">
      <c r="B29" s="32"/>
      <c r="C29" s="368" t="s">
        <v>197</v>
      </c>
      <c r="D29" s="368"/>
      <c r="E29" s="368"/>
      <c r="F29" s="368"/>
      <c r="G29" s="368"/>
      <c r="H29" s="368"/>
      <c r="I29" s="368"/>
      <c r="J29" s="368"/>
      <c r="K29" s="368"/>
      <c r="L29" s="26"/>
      <c r="M29" s="15"/>
      <c r="N29" s="15"/>
      <c r="O29" s="13"/>
    </row>
    <row r="30" spans="2:15" ht="12.75" customHeight="1">
      <c r="B30" s="27" t="s">
        <v>2</v>
      </c>
      <c r="C30" s="370" t="s">
        <v>177</v>
      </c>
      <c r="D30" s="370"/>
      <c r="E30" s="370"/>
      <c r="F30" s="370"/>
      <c r="G30" s="370"/>
      <c r="H30" s="370"/>
      <c r="I30" s="370"/>
      <c r="J30" s="370"/>
      <c r="K30" s="370"/>
      <c r="L30" s="100"/>
      <c r="M30" s="86">
        <v>6800</v>
      </c>
      <c r="N30" s="103"/>
      <c r="O30" s="23">
        <f>M30-(M30*'Calculation Tab'!$D$17)</f>
        <v>6120</v>
      </c>
    </row>
    <row r="31" spans="2:15" ht="12.75" customHeight="1">
      <c r="B31" s="92"/>
      <c r="C31" s="93"/>
      <c r="D31" s="93"/>
      <c r="E31" s="93"/>
      <c r="F31" s="93"/>
      <c r="G31" s="93"/>
      <c r="H31" s="93"/>
      <c r="I31" s="93"/>
      <c r="J31" s="93"/>
      <c r="K31" s="93"/>
      <c r="L31" s="28"/>
      <c r="M31" s="1"/>
      <c r="N31" s="103"/>
      <c r="O31" s="13"/>
    </row>
    <row r="32" spans="2:15" ht="12.75" customHeight="1">
      <c r="B32" s="20"/>
      <c r="C32" s="368" t="s">
        <v>3</v>
      </c>
      <c r="D32" s="368"/>
      <c r="E32" s="368"/>
      <c r="F32" s="368"/>
      <c r="G32" s="368"/>
      <c r="H32" s="368"/>
      <c r="I32" s="368"/>
      <c r="J32" s="368"/>
      <c r="K32" s="368"/>
      <c r="L32" s="26"/>
      <c r="M32" s="8"/>
      <c r="N32" s="8"/>
      <c r="O32" s="13"/>
    </row>
    <row r="33" spans="2:15" ht="12.75" customHeight="1">
      <c r="B33" s="20"/>
      <c r="C33" s="372" t="s">
        <v>192</v>
      </c>
      <c r="D33" s="372"/>
      <c r="E33" s="372"/>
      <c r="F33" s="372"/>
      <c r="G33" s="372"/>
      <c r="H33" s="372"/>
      <c r="I33" s="372"/>
      <c r="J33" s="372"/>
      <c r="K33" s="372"/>
      <c r="L33" s="102"/>
      <c r="M33" s="8"/>
      <c r="N33" s="132"/>
      <c r="O33" s="13"/>
    </row>
    <row r="34" spans="2:15" ht="12.75" customHeight="1">
      <c r="B34" s="29" t="s">
        <v>2</v>
      </c>
      <c r="C34" s="370" t="s">
        <v>176</v>
      </c>
      <c r="D34" s="370"/>
      <c r="E34" s="370"/>
      <c r="F34" s="370"/>
      <c r="G34" s="370"/>
      <c r="H34" s="370"/>
      <c r="I34" s="370"/>
      <c r="J34" s="370"/>
      <c r="K34" s="370"/>
      <c r="L34" s="28"/>
      <c r="M34" s="105">
        <v>8700</v>
      </c>
      <c r="N34" s="133"/>
      <c r="O34" s="23">
        <f>M34-(M34*'Calculation Tab'!$D$17)</f>
        <v>7830</v>
      </c>
    </row>
    <row r="35" spans="2:15" ht="12.75" customHeight="1">
      <c r="B35" s="92" t="s">
        <v>2</v>
      </c>
      <c r="C35" s="370" t="s">
        <v>24</v>
      </c>
      <c r="D35" s="370"/>
      <c r="E35" s="370"/>
      <c r="F35" s="370"/>
      <c r="G35" s="370"/>
      <c r="H35" s="370"/>
      <c r="I35" s="370"/>
      <c r="J35" s="370"/>
      <c r="K35" s="370"/>
      <c r="L35" s="28"/>
      <c r="M35" s="86">
        <v>5200</v>
      </c>
      <c r="N35" s="2"/>
      <c r="O35" s="23">
        <f>M35-(M35*'Calculation Tab'!$D$17)</f>
        <v>4680</v>
      </c>
    </row>
    <row r="36" spans="2:15" ht="12.75" customHeight="1">
      <c r="B36" s="92" t="s">
        <v>2</v>
      </c>
      <c r="C36" s="370" t="s">
        <v>25</v>
      </c>
      <c r="D36" s="370"/>
      <c r="E36" s="370"/>
      <c r="F36" s="370"/>
      <c r="G36" s="370"/>
      <c r="H36" s="370"/>
      <c r="I36" s="370"/>
      <c r="J36" s="370"/>
      <c r="K36" s="370"/>
      <c r="L36" s="28"/>
      <c r="M36" s="86">
        <v>34100</v>
      </c>
      <c r="N36" s="2"/>
      <c r="O36" s="23">
        <f>M36-(M36*'Calculation Tab'!$D$17)</f>
        <v>30690</v>
      </c>
    </row>
    <row r="37" spans="2:15" ht="12.75" customHeight="1">
      <c r="B37" s="92" t="s">
        <v>2</v>
      </c>
      <c r="C37" s="370" t="s">
        <v>26</v>
      </c>
      <c r="D37" s="370"/>
      <c r="E37" s="370"/>
      <c r="F37" s="370"/>
      <c r="G37" s="370"/>
      <c r="H37" s="370"/>
      <c r="I37" s="370"/>
      <c r="J37" s="370"/>
      <c r="K37" s="370"/>
      <c r="L37" s="28"/>
      <c r="M37" s="86">
        <v>37500</v>
      </c>
      <c r="N37" s="2"/>
      <c r="O37" s="23">
        <f>M37-(M37*'Calculation Tab'!$D$17)</f>
        <v>33750</v>
      </c>
    </row>
    <row r="38" spans="2:15" ht="12.75" customHeight="1">
      <c r="B38" s="92"/>
      <c r="C38" s="71"/>
      <c r="D38" s="71"/>
      <c r="E38" s="71"/>
      <c r="F38" s="71"/>
      <c r="G38" s="71"/>
      <c r="H38" s="71"/>
      <c r="I38" s="71"/>
      <c r="J38" s="71"/>
      <c r="K38" s="71"/>
      <c r="L38" s="6"/>
      <c r="M38" s="75"/>
      <c r="N38" s="2"/>
      <c r="O38" s="13"/>
    </row>
    <row r="39" spans="2:15" ht="34.5" customHeight="1">
      <c r="B39" s="27" t="s">
        <v>2</v>
      </c>
      <c r="C39" s="351" t="s">
        <v>265</v>
      </c>
      <c r="D39" s="351"/>
      <c r="E39" s="351"/>
      <c r="F39" s="351"/>
      <c r="G39" s="351"/>
      <c r="H39" s="351"/>
      <c r="I39" s="351"/>
      <c r="J39" s="351"/>
      <c r="K39" s="351"/>
      <c r="L39" s="110"/>
      <c r="M39" s="103">
        <v>15003.76</v>
      </c>
      <c r="N39" s="104"/>
      <c r="O39" s="23">
        <f>M39-(M39*'Calculation Tab'!$H$17)</f>
        <v>13503.384</v>
      </c>
    </row>
    <row r="40" spans="2:15" ht="34.5" customHeight="1">
      <c r="B40" s="27" t="s">
        <v>2</v>
      </c>
      <c r="C40" s="351" t="s">
        <v>267</v>
      </c>
      <c r="D40" s="351"/>
      <c r="E40" s="351"/>
      <c r="F40" s="351"/>
      <c r="G40" s="351"/>
      <c r="H40" s="351"/>
      <c r="I40" s="351"/>
      <c r="J40" s="351"/>
      <c r="K40" s="351"/>
      <c r="L40" s="110"/>
      <c r="M40" s="103">
        <v>25367.26</v>
      </c>
      <c r="N40" s="104"/>
      <c r="O40" s="23">
        <f>M40-(M40*'Calculation Tab'!$H$17)</f>
        <v>22830.534</v>
      </c>
    </row>
    <row r="41" spans="2:15" ht="9.75" customHeight="1">
      <c r="B41" s="27"/>
      <c r="C41" s="351"/>
      <c r="D41" s="351"/>
      <c r="E41" s="351"/>
      <c r="F41" s="351"/>
      <c r="G41" s="351"/>
      <c r="H41" s="351"/>
      <c r="I41" s="351"/>
      <c r="J41" s="351"/>
      <c r="K41" s="351"/>
      <c r="L41" s="101"/>
      <c r="M41" s="103"/>
      <c r="N41" s="104"/>
      <c r="O41" s="23"/>
    </row>
  </sheetData>
  <sheetProtection/>
  <mergeCells count="37">
    <mergeCell ref="C40:K40"/>
    <mergeCell ref="C41:K41"/>
    <mergeCell ref="C24:K24"/>
    <mergeCell ref="C19:K19"/>
    <mergeCell ref="C20:K20"/>
    <mergeCell ref="C21:K21"/>
    <mergeCell ref="C25:K25"/>
    <mergeCell ref="C26:K26"/>
    <mergeCell ref="C27:K27"/>
    <mergeCell ref="C34:K34"/>
    <mergeCell ref="C39:K39"/>
    <mergeCell ref="C7:K7"/>
    <mergeCell ref="C8:K8"/>
    <mergeCell ref="C9:K9"/>
    <mergeCell ref="C10:K10"/>
    <mergeCell ref="C11:K11"/>
    <mergeCell ref="C12:K12"/>
    <mergeCell ref="C35:K35"/>
    <mergeCell ref="C36:K36"/>
    <mergeCell ref="C37:K37"/>
    <mergeCell ref="C30:K30"/>
    <mergeCell ref="C15:K15"/>
    <mergeCell ref="C16:K16"/>
    <mergeCell ref="C17:K17"/>
    <mergeCell ref="C18:K18"/>
    <mergeCell ref="C32:K32"/>
    <mergeCell ref="C29:K29"/>
    <mergeCell ref="C13:K13"/>
    <mergeCell ref="C14:K14"/>
    <mergeCell ref="C33:K33"/>
    <mergeCell ref="A2:P2"/>
    <mergeCell ref="A3:K3"/>
    <mergeCell ref="A4:K4"/>
    <mergeCell ref="L4:N4"/>
    <mergeCell ref="C5:K5"/>
    <mergeCell ref="C6:K6"/>
    <mergeCell ref="C23:K23"/>
  </mergeCells>
  <printOptions horizontalCentered="1"/>
  <pageMargins left="0.7" right="0.7" top="0.5" bottom="0.75" header="0.5" footer="0.5"/>
  <pageSetup fitToHeight="0" fitToWidth="1" horizontalDpi="600" verticalDpi="600" orientation="portrait" scale="67" r:id="rId1"/>
  <headerFooter alignWithMargins="0">
    <oddFooter>&amp;L&amp;A&amp;C&amp;P&amp;RREVISED 1/1/2018
PRINTED &amp;D @ &amp;T</oddFooter>
  </headerFooter>
</worksheet>
</file>

<file path=xl/worksheets/sheet15.xml><?xml version="1.0" encoding="utf-8"?>
<worksheet xmlns="http://schemas.openxmlformats.org/spreadsheetml/2006/main" xmlns:r="http://schemas.openxmlformats.org/officeDocument/2006/relationships">
  <sheetPr codeName="Sheet45">
    <tabColor rgb="FFC00000"/>
    <pageSetUpPr fitToPage="1"/>
  </sheetPr>
  <dimension ref="A1:T29"/>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3.8515625" style="13" customWidth="1"/>
    <col min="18" max="19" width="9.140625" style="13" customWidth="1"/>
    <col min="20" max="20" width="13.28125" style="13" bestFit="1" customWidth="1"/>
    <col min="21"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453</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6"/>
      <c r="C6" s="355" t="s">
        <v>1</v>
      </c>
      <c r="D6" s="355"/>
      <c r="E6" s="355"/>
      <c r="F6" s="355"/>
      <c r="G6" s="355"/>
      <c r="H6" s="355"/>
      <c r="I6" s="355"/>
      <c r="J6" s="355"/>
      <c r="K6" s="355"/>
      <c r="L6" s="102"/>
      <c r="M6" s="102"/>
      <c r="N6" s="19"/>
      <c r="O6" s="24"/>
    </row>
    <row r="7" spans="2:15" ht="12.75" customHeight="1">
      <c r="B7" s="93" t="s">
        <v>2</v>
      </c>
      <c r="C7" s="352" t="s">
        <v>12</v>
      </c>
      <c r="D7" s="352"/>
      <c r="E7" s="352"/>
      <c r="F7" s="352"/>
      <c r="G7" s="352"/>
      <c r="H7" s="352"/>
      <c r="I7" s="352"/>
      <c r="J7" s="352"/>
      <c r="K7" s="352"/>
      <c r="L7" s="99"/>
      <c r="M7" s="99"/>
      <c r="N7" s="21"/>
      <c r="O7" s="25"/>
    </row>
    <row r="8" spans="2:15" ht="12.75" customHeight="1">
      <c r="B8" s="93" t="s">
        <v>2</v>
      </c>
      <c r="C8" s="352" t="s">
        <v>13</v>
      </c>
      <c r="D8" s="352"/>
      <c r="E8" s="352"/>
      <c r="F8" s="352"/>
      <c r="G8" s="352"/>
      <c r="H8" s="352"/>
      <c r="I8" s="352"/>
      <c r="J8" s="352"/>
      <c r="K8" s="352"/>
      <c r="L8" s="99"/>
      <c r="M8" s="99"/>
      <c r="N8" s="21"/>
      <c r="O8" s="25"/>
    </row>
    <row r="9" spans="2:15" ht="12.75" customHeight="1">
      <c r="B9" s="93" t="s">
        <v>2</v>
      </c>
      <c r="C9" s="352" t="s">
        <v>14</v>
      </c>
      <c r="D9" s="352"/>
      <c r="E9" s="352"/>
      <c r="F9" s="352"/>
      <c r="G9" s="352"/>
      <c r="H9" s="352"/>
      <c r="I9" s="352"/>
      <c r="J9" s="352"/>
      <c r="K9" s="352"/>
      <c r="L9" s="6"/>
      <c r="M9" s="6"/>
      <c r="N9" s="21"/>
      <c r="O9" s="25"/>
    </row>
    <row r="10" spans="2:15" ht="12.75" customHeight="1">
      <c r="B10" s="93" t="s">
        <v>2</v>
      </c>
      <c r="C10" s="352" t="s">
        <v>21</v>
      </c>
      <c r="D10" s="352"/>
      <c r="E10" s="352"/>
      <c r="F10" s="352"/>
      <c r="G10" s="352"/>
      <c r="H10" s="352"/>
      <c r="I10" s="352"/>
      <c r="J10" s="352"/>
      <c r="K10" s="352"/>
      <c r="L10" s="99"/>
      <c r="M10" s="99"/>
      <c r="N10" s="21"/>
      <c r="O10" s="25"/>
    </row>
    <row r="11" spans="2:15" ht="12.75" customHeight="1">
      <c r="B11" s="93" t="s">
        <v>2</v>
      </c>
      <c r="C11" s="352" t="s">
        <v>78</v>
      </c>
      <c r="D11" s="352"/>
      <c r="E11" s="352"/>
      <c r="F11" s="352"/>
      <c r="G11" s="352"/>
      <c r="H11" s="352"/>
      <c r="I11" s="352"/>
      <c r="J11" s="352"/>
      <c r="K11" s="352"/>
      <c r="L11" s="99"/>
      <c r="M11" s="99"/>
      <c r="N11" s="21"/>
      <c r="O11" s="25"/>
    </row>
    <row r="12" spans="2:15" ht="12.75" customHeight="1">
      <c r="B12" s="93" t="s">
        <v>2</v>
      </c>
      <c r="C12" s="352" t="s">
        <v>27</v>
      </c>
      <c r="D12" s="352"/>
      <c r="E12" s="352"/>
      <c r="F12" s="352"/>
      <c r="G12" s="352"/>
      <c r="H12" s="352"/>
      <c r="I12" s="352"/>
      <c r="J12" s="352"/>
      <c r="K12" s="352"/>
      <c r="L12" s="99"/>
      <c r="M12" s="99"/>
      <c r="N12" s="21"/>
      <c r="O12" s="25"/>
    </row>
    <row r="13" spans="2:15" ht="12.75" customHeight="1">
      <c r="B13" s="93" t="s">
        <v>2</v>
      </c>
      <c r="C13" s="352" t="s">
        <v>10</v>
      </c>
      <c r="D13" s="352"/>
      <c r="E13" s="352"/>
      <c r="F13" s="352"/>
      <c r="G13" s="352"/>
      <c r="H13" s="352"/>
      <c r="I13" s="352"/>
      <c r="J13" s="352"/>
      <c r="K13" s="352"/>
      <c r="L13" s="6"/>
      <c r="M13" s="6"/>
      <c r="N13" s="21"/>
      <c r="O13" s="25"/>
    </row>
    <row r="14" spans="2:15" ht="12.75" customHeight="1">
      <c r="B14" s="93" t="s">
        <v>2</v>
      </c>
      <c r="C14" s="352" t="s">
        <v>71</v>
      </c>
      <c r="D14" s="352"/>
      <c r="E14" s="352"/>
      <c r="F14" s="352"/>
      <c r="G14" s="352"/>
      <c r="H14" s="352"/>
      <c r="I14" s="352"/>
      <c r="J14" s="352"/>
      <c r="K14" s="352"/>
      <c r="L14" s="28"/>
      <c r="M14" s="28"/>
      <c r="N14" s="21"/>
      <c r="O14" s="25"/>
    </row>
    <row r="15" spans="2:15" ht="12.75" customHeight="1">
      <c r="B15" s="93" t="s">
        <v>2</v>
      </c>
      <c r="C15" s="352" t="s">
        <v>18</v>
      </c>
      <c r="D15" s="352"/>
      <c r="E15" s="352"/>
      <c r="F15" s="352"/>
      <c r="G15" s="352"/>
      <c r="H15" s="352"/>
      <c r="I15" s="352"/>
      <c r="J15" s="352"/>
      <c r="K15" s="352"/>
      <c r="L15" s="28"/>
      <c r="M15" s="28"/>
      <c r="N15" s="21"/>
      <c r="O15" s="25"/>
    </row>
    <row r="16" spans="2:15" ht="12.75" customHeight="1">
      <c r="B16" s="93" t="s">
        <v>2</v>
      </c>
      <c r="C16" s="352" t="s">
        <v>37</v>
      </c>
      <c r="D16" s="352"/>
      <c r="E16" s="352"/>
      <c r="F16" s="352"/>
      <c r="G16" s="352"/>
      <c r="H16" s="352"/>
      <c r="I16" s="352"/>
      <c r="J16" s="352"/>
      <c r="K16" s="352"/>
      <c r="L16" s="28"/>
      <c r="M16" s="28"/>
      <c r="N16" s="21"/>
      <c r="O16" s="25"/>
    </row>
    <row r="17" spans="2:15" ht="12.75" customHeight="1">
      <c r="B17" s="93" t="s">
        <v>2</v>
      </c>
      <c r="C17" s="352" t="s">
        <v>16</v>
      </c>
      <c r="D17" s="352"/>
      <c r="E17" s="352"/>
      <c r="F17" s="352"/>
      <c r="G17" s="352"/>
      <c r="H17" s="352"/>
      <c r="I17" s="352"/>
      <c r="J17" s="352"/>
      <c r="K17" s="352"/>
      <c r="L17" s="99"/>
      <c r="M17" s="99"/>
      <c r="N17" s="21"/>
      <c r="O17" s="25"/>
    </row>
    <row r="18" spans="2:14" ht="12.75" customHeight="1">
      <c r="B18" s="93" t="s">
        <v>2</v>
      </c>
      <c r="C18" s="352" t="s">
        <v>6</v>
      </c>
      <c r="D18" s="352"/>
      <c r="E18" s="352"/>
      <c r="F18" s="352"/>
      <c r="G18" s="352"/>
      <c r="H18" s="352"/>
      <c r="I18" s="352"/>
      <c r="J18" s="352"/>
      <c r="K18" s="352"/>
      <c r="L18" s="99"/>
      <c r="N18" s="7"/>
    </row>
    <row r="19" spans="2:14" ht="12.75" customHeight="1">
      <c r="B19" s="11" t="s">
        <v>2</v>
      </c>
      <c r="C19" s="352" t="s">
        <v>23</v>
      </c>
      <c r="D19" s="352"/>
      <c r="E19" s="352"/>
      <c r="F19" s="352"/>
      <c r="G19" s="352"/>
      <c r="H19" s="352"/>
      <c r="I19" s="352"/>
      <c r="J19" s="352"/>
      <c r="K19" s="352"/>
      <c r="L19" s="99"/>
      <c r="M19" s="7"/>
      <c r="N19" s="7"/>
    </row>
    <row r="20" spans="2:15" ht="25.5" customHeight="1">
      <c r="B20" s="28" t="s">
        <v>2</v>
      </c>
      <c r="C20" s="352" t="s">
        <v>198</v>
      </c>
      <c r="D20" s="352"/>
      <c r="E20" s="352"/>
      <c r="F20" s="352"/>
      <c r="G20" s="352"/>
      <c r="H20" s="352"/>
      <c r="I20" s="352"/>
      <c r="J20" s="352"/>
      <c r="K20" s="352"/>
      <c r="L20" s="100"/>
      <c r="M20" s="7" t="s">
        <v>5</v>
      </c>
      <c r="N20" s="7"/>
      <c r="O20" s="66" t="str">
        <f>'Calculation Tab'!$D$2</f>
        <v>Sourcewell</v>
      </c>
    </row>
    <row r="21" spans="2:20" ht="12.75" customHeight="1">
      <c r="B21" s="11" t="s">
        <v>2</v>
      </c>
      <c r="C21" s="352" t="s">
        <v>318</v>
      </c>
      <c r="D21" s="352"/>
      <c r="E21" s="352"/>
      <c r="F21" s="352"/>
      <c r="G21" s="352"/>
      <c r="H21" s="352"/>
      <c r="I21" s="352"/>
      <c r="J21" s="352"/>
      <c r="K21" s="352"/>
      <c r="L21" s="100"/>
      <c r="M21" s="245">
        <v>863767.5</v>
      </c>
      <c r="N21" s="103"/>
      <c r="O21" s="23">
        <f>M21-(M21*'Calculation Tab'!$D$18)+'Calculation Tab'!$E$18+'Calculation Tab'!$G$18</f>
        <v>777390.75</v>
      </c>
      <c r="T21" s="295"/>
    </row>
    <row r="22" spans="2:20" ht="12.75" customHeight="1">
      <c r="B22" s="93"/>
      <c r="C22" s="93"/>
      <c r="D22" s="93"/>
      <c r="E22" s="93"/>
      <c r="F22" s="93"/>
      <c r="G22" s="93"/>
      <c r="H22" s="93"/>
      <c r="I22" s="93"/>
      <c r="J22" s="93"/>
      <c r="K22" s="93"/>
      <c r="L22" s="28"/>
      <c r="M22" s="1"/>
      <c r="N22" s="103"/>
      <c r="T22" s="295"/>
    </row>
    <row r="23" spans="2:20" ht="12.75" customHeight="1">
      <c r="B23" s="18"/>
      <c r="C23" s="355" t="s">
        <v>3</v>
      </c>
      <c r="D23" s="355"/>
      <c r="E23" s="355"/>
      <c r="F23" s="355"/>
      <c r="G23" s="355"/>
      <c r="H23" s="355"/>
      <c r="I23" s="355"/>
      <c r="J23" s="355"/>
      <c r="K23" s="355"/>
      <c r="L23" s="26"/>
      <c r="M23" s="8"/>
      <c r="N23" s="8"/>
      <c r="T23" s="295"/>
    </row>
    <row r="24" spans="2:20" ht="12.75" customHeight="1">
      <c r="B24" s="93" t="s">
        <v>2</v>
      </c>
      <c r="C24" s="352" t="s">
        <v>24</v>
      </c>
      <c r="D24" s="352"/>
      <c r="E24" s="352"/>
      <c r="F24" s="352"/>
      <c r="G24" s="352"/>
      <c r="H24" s="352"/>
      <c r="I24" s="352"/>
      <c r="J24" s="352"/>
      <c r="K24" s="352"/>
      <c r="L24" s="28"/>
      <c r="M24" s="245">
        <v>5330</v>
      </c>
      <c r="N24" s="2"/>
      <c r="O24" s="23">
        <f>M24-(M24*'Calculation Tab'!$D$18)</f>
        <v>4797</v>
      </c>
      <c r="T24" s="295"/>
    </row>
    <row r="25" spans="2:20" ht="12.75" customHeight="1">
      <c r="B25" s="93" t="s">
        <v>2</v>
      </c>
      <c r="C25" s="352" t="s">
        <v>25</v>
      </c>
      <c r="D25" s="352"/>
      <c r="E25" s="352"/>
      <c r="F25" s="352"/>
      <c r="G25" s="352"/>
      <c r="H25" s="352"/>
      <c r="I25" s="352"/>
      <c r="J25" s="352"/>
      <c r="K25" s="352"/>
      <c r="L25" s="28"/>
      <c r="M25" s="245">
        <v>40692.5</v>
      </c>
      <c r="N25" s="2"/>
      <c r="O25" s="23">
        <f>M25-(M25*'Calculation Tab'!$D$18)</f>
        <v>36623.25</v>
      </c>
      <c r="T25" s="295"/>
    </row>
    <row r="26" spans="2:20" ht="12.75" customHeight="1">
      <c r="B26" s="93" t="s">
        <v>2</v>
      </c>
      <c r="C26" s="352" t="s">
        <v>26</v>
      </c>
      <c r="D26" s="352"/>
      <c r="E26" s="352"/>
      <c r="F26" s="352"/>
      <c r="G26" s="352"/>
      <c r="H26" s="352"/>
      <c r="I26" s="352"/>
      <c r="J26" s="352"/>
      <c r="K26" s="352"/>
      <c r="L26" s="28"/>
      <c r="M26" s="245">
        <v>44177.5</v>
      </c>
      <c r="N26" s="2"/>
      <c r="O26" s="23">
        <f>M26-(M26*'Calculation Tab'!$D$18)</f>
        <v>39759.75</v>
      </c>
      <c r="T26" s="295"/>
    </row>
    <row r="27" spans="2:20" ht="12.75" customHeight="1">
      <c r="B27" s="93"/>
      <c r="C27" s="71"/>
      <c r="D27" s="71"/>
      <c r="E27" s="71"/>
      <c r="F27" s="71"/>
      <c r="G27" s="71"/>
      <c r="H27" s="71"/>
      <c r="I27" s="71"/>
      <c r="J27" s="71"/>
      <c r="K27" s="71"/>
      <c r="L27" s="6"/>
      <c r="M27" s="75"/>
      <c r="N27" s="2"/>
      <c r="T27" s="295"/>
    </row>
    <row r="28" spans="2:20" ht="57" customHeight="1">
      <c r="B28" s="11" t="s">
        <v>2</v>
      </c>
      <c r="C28" s="351" t="s">
        <v>272</v>
      </c>
      <c r="D28" s="352"/>
      <c r="E28" s="352"/>
      <c r="F28" s="352"/>
      <c r="G28" s="352"/>
      <c r="H28" s="352"/>
      <c r="I28" s="352"/>
      <c r="J28" s="352"/>
      <c r="K28" s="352"/>
      <c r="L28" s="110"/>
      <c r="M28" s="103">
        <v>19876.82</v>
      </c>
      <c r="N28" s="104"/>
      <c r="O28" s="23">
        <f>M28-(M28*'Calculation Tab'!$H$18)</f>
        <v>17889.138</v>
      </c>
      <c r="T28" s="295"/>
    </row>
    <row r="29" spans="2:20" ht="57" customHeight="1">
      <c r="B29" s="11" t="s">
        <v>2</v>
      </c>
      <c r="C29" s="351" t="s">
        <v>271</v>
      </c>
      <c r="D29" s="352"/>
      <c r="E29" s="352"/>
      <c r="F29" s="352"/>
      <c r="G29" s="352"/>
      <c r="H29" s="352"/>
      <c r="I29" s="352"/>
      <c r="J29" s="352"/>
      <c r="K29" s="352"/>
      <c r="L29" s="110"/>
      <c r="M29" s="103">
        <v>30326.72</v>
      </c>
      <c r="N29" s="104"/>
      <c r="O29" s="23">
        <f>M29-(M29*'Calculation Tab'!$H$18)</f>
        <v>27294.048000000003</v>
      </c>
      <c r="T29" s="295"/>
    </row>
  </sheetData>
  <sheetProtection/>
  <mergeCells count="27">
    <mergeCell ref="L4:N4"/>
    <mergeCell ref="C8:K8"/>
    <mergeCell ref="C20:K20"/>
    <mergeCell ref="C29:K29"/>
    <mergeCell ref="C17:K17"/>
    <mergeCell ref="C12:K12"/>
    <mergeCell ref="C25:K25"/>
    <mergeCell ref="C26:K26"/>
    <mergeCell ref="C28:K28"/>
    <mergeCell ref="C24:K24"/>
    <mergeCell ref="C11:K11"/>
    <mergeCell ref="C13:K13"/>
    <mergeCell ref="C18:K18"/>
    <mergeCell ref="C21:K21"/>
    <mergeCell ref="C16:K16"/>
    <mergeCell ref="C15:K15"/>
    <mergeCell ref="C19:K19"/>
    <mergeCell ref="C7:K7"/>
    <mergeCell ref="C23:K23"/>
    <mergeCell ref="A2:P2"/>
    <mergeCell ref="A3:K3"/>
    <mergeCell ref="C5:K5"/>
    <mergeCell ref="C9:K9"/>
    <mergeCell ref="C10:K10"/>
    <mergeCell ref="C14:K14"/>
    <mergeCell ref="C6:K6"/>
    <mergeCell ref="A4:K4"/>
  </mergeCells>
  <printOptions horizontalCentered="1"/>
  <pageMargins left="0.7" right="0.7" top="0.5" bottom="0.75" header="0.5" footer="0.5"/>
  <pageSetup fitToHeight="0" fitToWidth="1" horizontalDpi="600" verticalDpi="600" orientation="portrait" scale="67" r:id="rId1"/>
  <headerFooter alignWithMargins="0">
    <oddFooter>&amp;L&amp;A&amp;C&amp;P&amp;RREVISED 10/1/2018
PRINTED &amp;D @ &amp;T</oddFooter>
  </headerFooter>
</worksheet>
</file>

<file path=xl/worksheets/sheet16.xml><?xml version="1.0" encoding="utf-8"?>
<worksheet xmlns="http://schemas.openxmlformats.org/spreadsheetml/2006/main" xmlns:r="http://schemas.openxmlformats.org/officeDocument/2006/relationships">
  <sheetPr codeName="Sheet66">
    <tabColor rgb="FFC00000"/>
    <pageSetUpPr fitToPage="1"/>
  </sheetPr>
  <dimension ref="A1:S32"/>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1.8515625" style="14" customWidth="1"/>
    <col min="15" max="15" width="14.8515625" style="3" bestFit="1" customWidth="1"/>
    <col min="16" max="16" width="2.7109375" style="63" customWidth="1"/>
    <col min="17" max="17" width="3.8515625" style="13" customWidth="1"/>
    <col min="18" max="18" width="9.140625" style="13" customWidth="1"/>
    <col min="19" max="19" width="13.28125" style="13" bestFit="1" customWidth="1"/>
    <col min="20"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454</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6"/>
      <c r="C6" s="355" t="s">
        <v>1</v>
      </c>
      <c r="D6" s="355"/>
      <c r="E6" s="355"/>
      <c r="F6" s="355"/>
      <c r="G6" s="355"/>
      <c r="H6" s="355"/>
      <c r="I6" s="355"/>
      <c r="J6" s="355"/>
      <c r="K6" s="355"/>
      <c r="L6" s="102"/>
      <c r="M6" s="102"/>
      <c r="N6" s="19"/>
      <c r="O6" s="24"/>
    </row>
    <row r="7" spans="2:15" ht="12.75" customHeight="1">
      <c r="B7" s="93" t="s">
        <v>2</v>
      </c>
      <c r="C7" s="352" t="s">
        <v>12</v>
      </c>
      <c r="D7" s="352"/>
      <c r="E7" s="352"/>
      <c r="F7" s="352"/>
      <c r="G7" s="352"/>
      <c r="H7" s="352"/>
      <c r="I7" s="352"/>
      <c r="J7" s="352"/>
      <c r="K7" s="352"/>
      <c r="L7" s="99"/>
      <c r="M7" s="99"/>
      <c r="N7" s="21"/>
      <c r="O7" s="25"/>
    </row>
    <row r="8" spans="2:15" ht="12.75" customHeight="1">
      <c r="B8" s="93" t="s">
        <v>2</v>
      </c>
      <c r="C8" s="352" t="s">
        <v>13</v>
      </c>
      <c r="D8" s="352"/>
      <c r="E8" s="352"/>
      <c r="F8" s="352"/>
      <c r="G8" s="352"/>
      <c r="H8" s="352"/>
      <c r="I8" s="352"/>
      <c r="J8" s="352"/>
      <c r="K8" s="352"/>
      <c r="L8" s="99"/>
      <c r="M8" s="99"/>
      <c r="N8" s="21"/>
      <c r="O8" s="25"/>
    </row>
    <row r="9" spans="2:15" ht="12.75" customHeight="1">
      <c r="B9" s="93" t="s">
        <v>2</v>
      </c>
      <c r="C9" s="352" t="s">
        <v>14</v>
      </c>
      <c r="D9" s="352"/>
      <c r="E9" s="352"/>
      <c r="F9" s="352"/>
      <c r="G9" s="352"/>
      <c r="H9" s="352"/>
      <c r="I9" s="352"/>
      <c r="J9" s="352"/>
      <c r="K9" s="352"/>
      <c r="L9" s="6"/>
      <c r="M9" s="6"/>
      <c r="N9" s="21"/>
      <c r="O9" s="25"/>
    </row>
    <row r="10" spans="2:15" ht="12.75" customHeight="1">
      <c r="B10" s="93" t="s">
        <v>2</v>
      </c>
      <c r="C10" s="352" t="s">
        <v>21</v>
      </c>
      <c r="D10" s="352"/>
      <c r="E10" s="352"/>
      <c r="F10" s="352"/>
      <c r="G10" s="352"/>
      <c r="H10" s="352"/>
      <c r="I10" s="352"/>
      <c r="J10" s="352"/>
      <c r="K10" s="352"/>
      <c r="L10" s="99"/>
      <c r="M10" s="99"/>
      <c r="N10" s="21"/>
      <c r="O10" s="25"/>
    </row>
    <row r="11" spans="2:15" ht="12.75" customHeight="1">
      <c r="B11" s="93" t="s">
        <v>2</v>
      </c>
      <c r="C11" s="352" t="s">
        <v>78</v>
      </c>
      <c r="D11" s="352"/>
      <c r="E11" s="352"/>
      <c r="F11" s="352"/>
      <c r="G11" s="352"/>
      <c r="H11" s="352"/>
      <c r="I11" s="352"/>
      <c r="J11" s="352"/>
      <c r="K11" s="352"/>
      <c r="L11" s="99"/>
      <c r="M11" s="99"/>
      <c r="N11" s="21"/>
      <c r="O11" s="25"/>
    </row>
    <row r="12" spans="2:15" ht="12.75" customHeight="1">
      <c r="B12" s="93" t="s">
        <v>2</v>
      </c>
      <c r="C12" s="352" t="s">
        <v>199</v>
      </c>
      <c r="D12" s="352"/>
      <c r="E12" s="352"/>
      <c r="F12" s="352"/>
      <c r="G12" s="352"/>
      <c r="H12" s="352"/>
      <c r="I12" s="352"/>
      <c r="J12" s="352"/>
      <c r="K12" s="352"/>
      <c r="L12" s="28"/>
      <c r="M12" s="28"/>
      <c r="N12" s="21"/>
      <c r="O12" s="25"/>
    </row>
    <row r="13" spans="2:15" ht="12.75" customHeight="1">
      <c r="B13" s="93" t="s">
        <v>2</v>
      </c>
      <c r="C13" s="352" t="s">
        <v>10</v>
      </c>
      <c r="D13" s="352"/>
      <c r="E13" s="352"/>
      <c r="F13" s="352"/>
      <c r="G13" s="352"/>
      <c r="H13" s="352"/>
      <c r="I13" s="352"/>
      <c r="J13" s="352"/>
      <c r="K13" s="352"/>
      <c r="L13" s="6"/>
      <c r="M13" s="6"/>
      <c r="N13" s="21"/>
      <c r="O13" s="25"/>
    </row>
    <row r="14" spans="2:15" ht="12.75" customHeight="1">
      <c r="B14" s="93" t="s">
        <v>2</v>
      </c>
      <c r="C14" s="352" t="s">
        <v>71</v>
      </c>
      <c r="D14" s="352"/>
      <c r="E14" s="352"/>
      <c r="F14" s="352"/>
      <c r="G14" s="352"/>
      <c r="H14" s="352"/>
      <c r="I14" s="352"/>
      <c r="J14" s="352"/>
      <c r="K14" s="352"/>
      <c r="L14" s="28"/>
      <c r="M14" s="28"/>
      <c r="N14" s="21"/>
      <c r="O14" s="25"/>
    </row>
    <row r="15" spans="2:15" ht="12.75" customHeight="1">
      <c r="B15" s="93" t="s">
        <v>2</v>
      </c>
      <c r="C15" s="352" t="s">
        <v>18</v>
      </c>
      <c r="D15" s="352"/>
      <c r="E15" s="352"/>
      <c r="F15" s="352"/>
      <c r="G15" s="352"/>
      <c r="H15" s="352"/>
      <c r="I15" s="352"/>
      <c r="J15" s="352"/>
      <c r="K15" s="352"/>
      <c r="L15" s="28"/>
      <c r="M15" s="28"/>
      <c r="N15" s="21"/>
      <c r="O15" s="25"/>
    </row>
    <row r="16" spans="2:15" ht="12.75" customHeight="1">
      <c r="B16" s="93" t="s">
        <v>2</v>
      </c>
      <c r="C16" s="352" t="s">
        <v>37</v>
      </c>
      <c r="D16" s="352"/>
      <c r="E16" s="352"/>
      <c r="F16" s="352"/>
      <c r="G16" s="352"/>
      <c r="H16" s="352"/>
      <c r="I16" s="352"/>
      <c r="J16" s="352"/>
      <c r="K16" s="352"/>
      <c r="L16" s="28"/>
      <c r="M16" s="28"/>
      <c r="N16" s="21"/>
      <c r="O16" s="25"/>
    </row>
    <row r="17" spans="2:15" ht="12.75" customHeight="1">
      <c r="B17" s="93" t="s">
        <v>2</v>
      </c>
      <c r="C17" s="352" t="s">
        <v>16</v>
      </c>
      <c r="D17" s="352"/>
      <c r="E17" s="352"/>
      <c r="F17" s="352"/>
      <c r="G17" s="352"/>
      <c r="H17" s="352"/>
      <c r="I17" s="352"/>
      <c r="J17" s="352"/>
      <c r="K17" s="352"/>
      <c r="L17" s="28"/>
      <c r="M17" s="28"/>
      <c r="N17" s="21"/>
      <c r="O17" s="25"/>
    </row>
    <row r="18" spans="2:15" ht="12.75" customHeight="1">
      <c r="B18" s="93" t="s">
        <v>2</v>
      </c>
      <c r="C18" s="352" t="s">
        <v>6</v>
      </c>
      <c r="D18" s="352"/>
      <c r="E18" s="352"/>
      <c r="F18" s="352"/>
      <c r="G18" s="352"/>
      <c r="H18" s="352"/>
      <c r="I18" s="352"/>
      <c r="J18" s="352"/>
      <c r="K18" s="352"/>
      <c r="L18" s="99"/>
      <c r="M18" s="99"/>
      <c r="N18" s="21"/>
      <c r="O18" s="25"/>
    </row>
    <row r="19" spans="2:15" ht="12.75" customHeight="1">
      <c r="B19" s="93" t="s">
        <v>2</v>
      </c>
      <c r="C19" s="352" t="s">
        <v>23</v>
      </c>
      <c r="D19" s="352"/>
      <c r="E19" s="352"/>
      <c r="F19" s="352"/>
      <c r="G19" s="352"/>
      <c r="H19" s="352"/>
      <c r="I19" s="352"/>
      <c r="J19" s="352"/>
      <c r="K19" s="352"/>
      <c r="L19" s="99"/>
      <c r="M19" s="99"/>
      <c r="N19" s="7"/>
      <c r="O19" s="13"/>
    </row>
    <row r="20" spans="2:15" ht="12.75" customHeight="1">
      <c r="B20" s="11" t="s">
        <v>2</v>
      </c>
      <c r="C20" s="352" t="s">
        <v>319</v>
      </c>
      <c r="D20" s="352"/>
      <c r="E20" s="352"/>
      <c r="F20" s="352"/>
      <c r="G20" s="352"/>
      <c r="H20" s="352"/>
      <c r="I20" s="352"/>
      <c r="J20" s="352"/>
      <c r="K20" s="352"/>
      <c r="L20" s="99"/>
      <c r="M20" s="99"/>
      <c r="N20" s="7"/>
      <c r="O20" s="7"/>
    </row>
    <row r="21" spans="2:15" ht="26.25" customHeight="1">
      <c r="B21" s="28" t="s">
        <v>2</v>
      </c>
      <c r="C21" s="352" t="s">
        <v>198</v>
      </c>
      <c r="D21" s="352"/>
      <c r="E21" s="352"/>
      <c r="F21" s="352"/>
      <c r="G21" s="352"/>
      <c r="H21" s="352"/>
      <c r="I21" s="352"/>
      <c r="J21" s="352"/>
      <c r="K21" s="352"/>
      <c r="L21" s="100"/>
      <c r="M21" s="7" t="s">
        <v>5</v>
      </c>
      <c r="N21" s="7"/>
      <c r="O21" s="66" t="str">
        <f>'Calculation Tab'!$D$2</f>
        <v>Sourcewell</v>
      </c>
    </row>
    <row r="22" spans="2:19" ht="12.75" customHeight="1">
      <c r="B22" s="11" t="s">
        <v>2</v>
      </c>
      <c r="C22" s="352" t="s">
        <v>318</v>
      </c>
      <c r="D22" s="352"/>
      <c r="E22" s="352"/>
      <c r="F22" s="352"/>
      <c r="G22" s="352"/>
      <c r="H22" s="352"/>
      <c r="I22" s="352"/>
      <c r="J22" s="352"/>
      <c r="K22" s="352"/>
      <c r="L22" s="100"/>
      <c r="M22" s="245">
        <v>959912.5</v>
      </c>
      <c r="N22" s="103"/>
      <c r="O22" s="23">
        <f>M22-(M22*'Calculation Tab'!$D$19)+'Calculation Tab'!$E$19+'Calculation Tab'!$G$19</f>
        <v>863921.25</v>
      </c>
      <c r="S22" s="295"/>
    </row>
    <row r="23" spans="2:19" ht="12.75" customHeight="1">
      <c r="B23" s="93"/>
      <c r="C23" s="93"/>
      <c r="D23" s="93"/>
      <c r="E23" s="93"/>
      <c r="F23" s="93"/>
      <c r="G23" s="93"/>
      <c r="H23" s="93"/>
      <c r="I23" s="93"/>
      <c r="J23" s="93"/>
      <c r="K23" s="93"/>
      <c r="L23" s="28"/>
      <c r="M23" s="1"/>
      <c r="N23" s="103"/>
      <c r="O23" s="13"/>
      <c r="S23" s="295"/>
    </row>
    <row r="24" spans="2:19" ht="25.5" customHeight="1">
      <c r="B24" s="18"/>
      <c r="C24" s="368" t="s">
        <v>200</v>
      </c>
      <c r="D24" s="368"/>
      <c r="E24" s="368"/>
      <c r="F24" s="368"/>
      <c r="G24" s="368"/>
      <c r="H24" s="368"/>
      <c r="I24" s="368"/>
      <c r="J24" s="368"/>
      <c r="K24" s="368"/>
      <c r="L24" s="26"/>
      <c r="M24" s="8"/>
      <c r="N24" s="8"/>
      <c r="O24" s="13"/>
      <c r="S24" s="295"/>
    </row>
    <row r="25" spans="2:19" ht="12.75" customHeight="1">
      <c r="B25" s="93" t="s">
        <v>2</v>
      </c>
      <c r="C25" s="352" t="s">
        <v>24</v>
      </c>
      <c r="D25" s="352"/>
      <c r="E25" s="352"/>
      <c r="F25" s="352"/>
      <c r="G25" s="352"/>
      <c r="H25" s="352"/>
      <c r="I25" s="352"/>
      <c r="J25" s="352"/>
      <c r="K25" s="352"/>
      <c r="L25" s="28"/>
      <c r="M25" s="245">
        <v>5330</v>
      </c>
      <c r="N25" s="2"/>
      <c r="O25" s="23">
        <f>M25-(M25*'Calculation Tab'!$D$19)</f>
        <v>4797</v>
      </c>
      <c r="S25" s="295"/>
    </row>
    <row r="26" spans="2:19" ht="12.75" customHeight="1">
      <c r="B26" s="93" t="s">
        <v>2</v>
      </c>
      <c r="C26" s="352" t="s">
        <v>25</v>
      </c>
      <c r="D26" s="352"/>
      <c r="E26" s="352"/>
      <c r="F26" s="352"/>
      <c r="G26" s="352"/>
      <c r="H26" s="352"/>
      <c r="I26" s="352"/>
      <c r="J26" s="352"/>
      <c r="K26" s="352"/>
      <c r="L26" s="28"/>
      <c r="M26" s="245">
        <v>40692.5</v>
      </c>
      <c r="N26" s="2"/>
      <c r="O26" s="23">
        <f>M26-(M26*'Calculation Tab'!$D$19)</f>
        <v>36623.25</v>
      </c>
      <c r="S26" s="295"/>
    </row>
    <row r="27" spans="2:19" ht="12.75" customHeight="1">
      <c r="B27" s="93" t="s">
        <v>2</v>
      </c>
      <c r="C27" s="352" t="s">
        <v>26</v>
      </c>
      <c r="D27" s="352"/>
      <c r="E27" s="352"/>
      <c r="F27" s="352"/>
      <c r="G27" s="352"/>
      <c r="H27" s="352"/>
      <c r="I27" s="352"/>
      <c r="J27" s="352"/>
      <c r="K27" s="352"/>
      <c r="L27" s="28"/>
      <c r="M27" s="245">
        <v>44177.5</v>
      </c>
      <c r="N27" s="2"/>
      <c r="O27" s="23">
        <f>M27-(M27*'Calculation Tab'!$D$19)</f>
        <v>39759.75</v>
      </c>
      <c r="S27" s="295"/>
    </row>
    <row r="28" spans="2:19" ht="12.75" customHeight="1">
      <c r="B28" s="93" t="s">
        <v>2</v>
      </c>
      <c r="C28" s="352" t="s">
        <v>320</v>
      </c>
      <c r="D28" s="352"/>
      <c r="E28" s="352"/>
      <c r="F28" s="352"/>
      <c r="G28" s="352"/>
      <c r="H28" s="352"/>
      <c r="I28" s="352"/>
      <c r="J28" s="352"/>
      <c r="K28" s="352"/>
      <c r="L28" s="28"/>
      <c r="M28" s="246">
        <v>3587.5</v>
      </c>
      <c r="N28" s="2"/>
      <c r="O28" s="23">
        <f>M28-(M28*'Calculation Tab'!$D$19)</f>
        <v>3228.75</v>
      </c>
      <c r="S28" s="295"/>
    </row>
    <row r="29" spans="2:15" ht="12.75" customHeight="1">
      <c r="B29" s="93"/>
      <c r="C29" s="71"/>
      <c r="D29" s="71"/>
      <c r="E29" s="71"/>
      <c r="F29" s="71"/>
      <c r="G29" s="71"/>
      <c r="H29" s="71"/>
      <c r="I29" s="71"/>
      <c r="J29" s="71"/>
      <c r="K29" s="71"/>
      <c r="L29" s="71"/>
      <c r="M29" s="75"/>
      <c r="N29" s="2"/>
      <c r="O29" s="13"/>
    </row>
    <row r="30" spans="2:15" ht="57" customHeight="1">
      <c r="B30" s="11" t="s">
        <v>2</v>
      </c>
      <c r="C30" s="351" t="s">
        <v>272</v>
      </c>
      <c r="D30" s="352"/>
      <c r="E30" s="352"/>
      <c r="F30" s="352"/>
      <c r="G30" s="352"/>
      <c r="H30" s="352"/>
      <c r="I30" s="352"/>
      <c r="J30" s="352"/>
      <c r="K30" s="352"/>
      <c r="L30" s="110"/>
      <c r="M30" s="103">
        <v>19876.82</v>
      </c>
      <c r="N30" s="104"/>
      <c r="O30" s="23">
        <f>M30-(M30*'Calculation Tab'!$H$19)</f>
        <v>17889.138</v>
      </c>
    </row>
    <row r="31" spans="2:15" ht="57" customHeight="1">
      <c r="B31" s="11" t="s">
        <v>2</v>
      </c>
      <c r="C31" s="351" t="s">
        <v>271</v>
      </c>
      <c r="D31" s="352"/>
      <c r="E31" s="352"/>
      <c r="F31" s="352"/>
      <c r="G31" s="352"/>
      <c r="H31" s="352"/>
      <c r="I31" s="352"/>
      <c r="J31" s="352"/>
      <c r="K31" s="352"/>
      <c r="L31" s="110"/>
      <c r="M31" s="103">
        <v>30326.72</v>
      </c>
      <c r="N31" s="104"/>
      <c r="O31" s="23">
        <f>M31-(M31*'Calculation Tab'!$H$19)</f>
        <v>27294.048000000003</v>
      </c>
    </row>
    <row r="32" spans="2:15" ht="17.25" customHeight="1">
      <c r="B32" s="11"/>
      <c r="C32" s="351"/>
      <c r="D32" s="352"/>
      <c r="E32" s="352"/>
      <c r="F32" s="352"/>
      <c r="G32" s="352"/>
      <c r="H32" s="352"/>
      <c r="I32" s="352"/>
      <c r="J32" s="352"/>
      <c r="K32" s="352"/>
      <c r="L32" s="101"/>
      <c r="M32" s="103"/>
      <c r="N32" s="104"/>
      <c r="O32" s="23"/>
    </row>
  </sheetData>
  <sheetProtection/>
  <mergeCells count="30">
    <mergeCell ref="C30:K30"/>
    <mergeCell ref="C7:K7"/>
    <mergeCell ref="C15:K15"/>
    <mergeCell ref="C18:K18"/>
    <mergeCell ref="C19:K19"/>
    <mergeCell ref="C20:K20"/>
    <mergeCell ref="C16:K16"/>
    <mergeCell ref="C14:K14"/>
    <mergeCell ref="C8:K8"/>
    <mergeCell ref="C9:K9"/>
    <mergeCell ref="A2:P2"/>
    <mergeCell ref="A3:K3"/>
    <mergeCell ref="A4:K4"/>
    <mergeCell ref="L4:N4"/>
    <mergeCell ref="C5:K5"/>
    <mergeCell ref="C26:K26"/>
    <mergeCell ref="C10:K10"/>
    <mergeCell ref="C22:K22"/>
    <mergeCell ref="C21:K21"/>
    <mergeCell ref="C25:K25"/>
    <mergeCell ref="C32:K32"/>
    <mergeCell ref="C11:K11"/>
    <mergeCell ref="C6:K6"/>
    <mergeCell ref="C13:K13"/>
    <mergeCell ref="C12:K12"/>
    <mergeCell ref="C24:K24"/>
    <mergeCell ref="C31:K31"/>
    <mergeCell ref="C28:K28"/>
    <mergeCell ref="C27:K27"/>
    <mergeCell ref="C17:K17"/>
  </mergeCells>
  <printOptions horizontalCentered="1"/>
  <pageMargins left="0.7" right="0.7" top="0.5" bottom="0.75" header="0.5" footer="0.5"/>
  <pageSetup fitToHeight="0" fitToWidth="1" horizontalDpi="600" verticalDpi="600" orientation="portrait" scale="70" r:id="rId1"/>
  <headerFooter alignWithMargins="0">
    <oddFooter>&amp;L&amp;A&amp;C&amp;P&amp;RREVISED 10/1/2018
PRINTED &amp;D @ &amp;T</oddFooter>
  </headerFooter>
</worksheet>
</file>

<file path=xl/worksheets/sheet17.xml><?xml version="1.0" encoding="utf-8"?>
<worksheet xmlns="http://schemas.openxmlformats.org/spreadsheetml/2006/main" xmlns:r="http://schemas.openxmlformats.org/officeDocument/2006/relationships">
  <sheetPr codeName="Sheet56">
    <tabColor rgb="FFC00000"/>
    <pageSetUpPr fitToPage="1"/>
  </sheetPr>
  <dimension ref="A1:P27"/>
  <sheetViews>
    <sheetView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4.14062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446</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5"/>
    </row>
    <row r="8" spans="2:15" ht="12.75" customHeight="1">
      <c r="B8" s="92" t="s">
        <v>2</v>
      </c>
      <c r="C8" s="352" t="s">
        <v>13</v>
      </c>
      <c r="D8" s="352"/>
      <c r="E8" s="352"/>
      <c r="F8" s="352"/>
      <c r="G8" s="352"/>
      <c r="H8" s="352"/>
      <c r="I8" s="352"/>
      <c r="J8" s="352"/>
      <c r="K8" s="352"/>
      <c r="L8" s="99"/>
      <c r="M8" s="99"/>
      <c r="N8" s="21"/>
      <c r="O8" s="25"/>
    </row>
    <row r="9" spans="2:15" ht="12.75" customHeight="1">
      <c r="B9" s="92" t="s">
        <v>2</v>
      </c>
      <c r="C9" s="352" t="s">
        <v>14</v>
      </c>
      <c r="D9" s="352"/>
      <c r="E9" s="352"/>
      <c r="F9" s="352"/>
      <c r="G9" s="352"/>
      <c r="H9" s="352"/>
      <c r="I9" s="352"/>
      <c r="J9" s="352"/>
      <c r="K9" s="352"/>
      <c r="L9" s="6"/>
      <c r="M9" s="6"/>
      <c r="N9" s="21"/>
      <c r="O9" s="25"/>
    </row>
    <row r="10" spans="2:15" ht="12.75" customHeight="1">
      <c r="B10" s="92" t="s">
        <v>2</v>
      </c>
      <c r="C10" s="352" t="s">
        <v>21</v>
      </c>
      <c r="D10" s="352"/>
      <c r="E10" s="352"/>
      <c r="F10" s="352"/>
      <c r="G10" s="352"/>
      <c r="H10" s="352"/>
      <c r="I10" s="352"/>
      <c r="J10" s="352"/>
      <c r="K10" s="352"/>
      <c r="L10" s="99"/>
      <c r="M10" s="99"/>
      <c r="N10" s="21"/>
      <c r="O10" s="25"/>
    </row>
    <row r="11" spans="2:15" ht="12.75" customHeight="1">
      <c r="B11" s="92" t="s">
        <v>2</v>
      </c>
      <c r="C11" s="352" t="s">
        <v>78</v>
      </c>
      <c r="D11" s="352"/>
      <c r="E11" s="352"/>
      <c r="F11" s="352"/>
      <c r="G11" s="352"/>
      <c r="H11" s="352"/>
      <c r="I11" s="352"/>
      <c r="J11" s="352"/>
      <c r="K11" s="352"/>
      <c r="L11" s="99"/>
      <c r="M11" s="99"/>
      <c r="N11" s="21"/>
      <c r="O11" s="25"/>
    </row>
    <row r="12" spans="2:15" ht="12.75" customHeight="1">
      <c r="B12" s="92" t="s">
        <v>2</v>
      </c>
      <c r="C12" s="352" t="s">
        <v>199</v>
      </c>
      <c r="D12" s="352"/>
      <c r="E12" s="352"/>
      <c r="F12" s="352"/>
      <c r="G12" s="352"/>
      <c r="H12" s="352"/>
      <c r="I12" s="352"/>
      <c r="J12" s="352"/>
      <c r="K12" s="352"/>
      <c r="L12" s="99"/>
      <c r="M12" s="99"/>
      <c r="N12" s="21"/>
      <c r="O12" s="25"/>
    </row>
    <row r="13" spans="2:15" ht="12.75" customHeight="1">
      <c r="B13" s="92" t="s">
        <v>2</v>
      </c>
      <c r="C13" s="352" t="s">
        <v>10</v>
      </c>
      <c r="D13" s="352"/>
      <c r="E13" s="352"/>
      <c r="F13" s="352"/>
      <c r="G13" s="352"/>
      <c r="H13" s="352"/>
      <c r="I13" s="352"/>
      <c r="J13" s="352"/>
      <c r="K13" s="352"/>
      <c r="L13" s="6"/>
      <c r="M13" s="6"/>
      <c r="N13" s="21"/>
      <c r="O13" s="25"/>
    </row>
    <row r="14" spans="2:15" ht="12.75" customHeight="1">
      <c r="B14" s="92" t="s">
        <v>2</v>
      </c>
      <c r="C14" s="352" t="s">
        <v>71</v>
      </c>
      <c r="D14" s="352"/>
      <c r="E14" s="352"/>
      <c r="F14" s="352"/>
      <c r="G14" s="352"/>
      <c r="H14" s="352"/>
      <c r="I14" s="352"/>
      <c r="J14" s="352"/>
      <c r="K14" s="352"/>
      <c r="L14" s="28"/>
      <c r="M14" s="28"/>
      <c r="N14" s="21"/>
      <c r="O14" s="25"/>
    </row>
    <row r="15" spans="2:15" ht="12.75" customHeight="1">
      <c r="B15" s="92" t="s">
        <v>2</v>
      </c>
      <c r="C15" s="352" t="s">
        <v>18</v>
      </c>
      <c r="D15" s="352"/>
      <c r="E15" s="352"/>
      <c r="F15" s="352"/>
      <c r="G15" s="352"/>
      <c r="H15" s="352"/>
      <c r="I15" s="352"/>
      <c r="J15" s="352"/>
      <c r="K15" s="352"/>
      <c r="L15" s="28"/>
      <c r="M15" s="28"/>
      <c r="N15" s="21"/>
      <c r="O15" s="25"/>
    </row>
    <row r="16" spans="2:15" ht="12.75" customHeight="1">
      <c r="B16" s="92" t="s">
        <v>2</v>
      </c>
      <c r="C16" s="352" t="s">
        <v>37</v>
      </c>
      <c r="D16" s="352"/>
      <c r="E16" s="352"/>
      <c r="F16" s="352"/>
      <c r="G16" s="352"/>
      <c r="H16" s="352"/>
      <c r="I16" s="352"/>
      <c r="J16" s="352"/>
      <c r="K16" s="352"/>
      <c r="L16" s="28"/>
      <c r="M16" s="28"/>
      <c r="N16" s="21"/>
      <c r="O16" s="25"/>
    </row>
    <row r="17" spans="2:15" ht="12.75" customHeight="1">
      <c r="B17" s="92" t="s">
        <v>2</v>
      </c>
      <c r="C17" s="352" t="s">
        <v>6</v>
      </c>
      <c r="D17" s="352"/>
      <c r="E17" s="352"/>
      <c r="F17" s="352"/>
      <c r="G17" s="352"/>
      <c r="H17" s="352"/>
      <c r="I17" s="352"/>
      <c r="J17" s="352"/>
      <c r="K17" s="352"/>
      <c r="L17" s="99"/>
      <c r="M17" s="99"/>
      <c r="N17" s="21"/>
      <c r="O17" s="25"/>
    </row>
    <row r="18" spans="2:15" ht="12.75" customHeight="1">
      <c r="B18" s="92" t="s">
        <v>2</v>
      </c>
      <c r="C18" s="352" t="s">
        <v>16</v>
      </c>
      <c r="D18" s="352"/>
      <c r="E18" s="352"/>
      <c r="F18" s="352"/>
      <c r="G18" s="352"/>
      <c r="H18" s="352"/>
      <c r="I18" s="352"/>
      <c r="J18" s="352"/>
      <c r="K18" s="352"/>
      <c r="L18" s="99"/>
      <c r="M18" s="99"/>
      <c r="N18" s="7"/>
      <c r="O18" s="2"/>
    </row>
    <row r="19" spans="2:15" ht="12.75" customHeight="1">
      <c r="B19" s="27" t="s">
        <v>2</v>
      </c>
      <c r="C19" s="352" t="s">
        <v>23</v>
      </c>
      <c r="D19" s="352"/>
      <c r="E19" s="352"/>
      <c r="F19" s="352"/>
      <c r="G19" s="352"/>
      <c r="H19" s="352"/>
      <c r="I19" s="352"/>
      <c r="J19" s="352"/>
      <c r="K19" s="352"/>
      <c r="L19" s="99"/>
      <c r="M19" s="99"/>
      <c r="N19" s="7"/>
      <c r="O19" s="7"/>
    </row>
    <row r="20" spans="2:15" ht="12.75">
      <c r="B20" s="27" t="s">
        <v>2</v>
      </c>
      <c r="C20" s="352" t="s">
        <v>443</v>
      </c>
      <c r="D20" s="352"/>
      <c r="E20" s="352"/>
      <c r="F20" s="352"/>
      <c r="G20" s="352"/>
      <c r="H20" s="352"/>
      <c r="I20" s="352"/>
      <c r="J20" s="352"/>
      <c r="K20" s="352"/>
      <c r="L20" s="100"/>
      <c r="M20" s="7" t="s">
        <v>5</v>
      </c>
      <c r="N20" s="7"/>
      <c r="O20" s="66" t="str">
        <f>'Calculation Tab'!$D$2</f>
        <v>Sourcewell</v>
      </c>
    </row>
    <row r="21" spans="2:15" ht="12.75" customHeight="1">
      <c r="B21" s="27" t="s">
        <v>2</v>
      </c>
      <c r="C21" s="352" t="s">
        <v>318</v>
      </c>
      <c r="D21" s="352"/>
      <c r="E21" s="352"/>
      <c r="F21" s="352"/>
      <c r="G21" s="352"/>
      <c r="H21" s="352"/>
      <c r="I21" s="352"/>
      <c r="J21" s="352"/>
      <c r="K21" s="352"/>
      <c r="L21" s="100"/>
      <c r="M21" s="296">
        <v>910000</v>
      </c>
      <c r="N21" s="103"/>
      <c r="O21" s="23">
        <f>M21-(M21*'Calculation Tab'!$D$20)+'Calculation Tab'!$E$20+'Calculation Tab'!$G$20</f>
        <v>819000</v>
      </c>
    </row>
    <row r="22" spans="2:14" ht="12.75" customHeight="1">
      <c r="B22" s="92"/>
      <c r="C22" s="93"/>
      <c r="D22" s="93"/>
      <c r="E22" s="93"/>
      <c r="F22" s="93"/>
      <c r="G22" s="93"/>
      <c r="H22" s="93"/>
      <c r="I22" s="93"/>
      <c r="J22" s="93"/>
      <c r="K22" s="93"/>
      <c r="L22" s="28"/>
      <c r="M22" s="86"/>
      <c r="N22" s="103"/>
    </row>
    <row r="23" spans="2:14" ht="12.75" customHeight="1">
      <c r="B23" s="20"/>
      <c r="C23" s="355" t="s">
        <v>3</v>
      </c>
      <c r="D23" s="355"/>
      <c r="E23" s="355"/>
      <c r="F23" s="355"/>
      <c r="G23" s="355"/>
      <c r="H23" s="355"/>
      <c r="I23" s="355"/>
      <c r="J23" s="355"/>
      <c r="K23" s="355"/>
      <c r="L23" s="26"/>
      <c r="M23" s="15"/>
      <c r="N23" s="8"/>
    </row>
    <row r="24" spans="2:15" ht="25.5" customHeight="1">
      <c r="B24" s="92" t="s">
        <v>2</v>
      </c>
      <c r="C24" s="352" t="s">
        <v>444</v>
      </c>
      <c r="D24" s="352"/>
      <c r="E24" s="352"/>
      <c r="F24" s="352"/>
      <c r="G24" s="352"/>
      <c r="H24" s="352"/>
      <c r="I24" s="352"/>
      <c r="J24" s="352"/>
      <c r="K24" s="352"/>
      <c r="L24" s="28"/>
      <c r="M24" s="23">
        <v>65000</v>
      </c>
      <c r="N24" s="2"/>
      <c r="O24" s="23">
        <f>M24-(M24*'Calculation Tab'!$D$20)</f>
        <v>58500</v>
      </c>
    </row>
    <row r="25" spans="2:15" ht="12.75" customHeight="1">
      <c r="B25" s="92" t="s">
        <v>2</v>
      </c>
      <c r="C25" s="352" t="s">
        <v>24</v>
      </c>
      <c r="D25" s="352"/>
      <c r="E25" s="352"/>
      <c r="F25" s="352"/>
      <c r="G25" s="352"/>
      <c r="H25" s="352"/>
      <c r="I25" s="352"/>
      <c r="J25" s="352"/>
      <c r="K25" s="352"/>
      <c r="L25" s="28"/>
      <c r="M25" s="23">
        <v>5400</v>
      </c>
      <c r="N25" s="2"/>
      <c r="O25" s="23">
        <f>M25-(M25*'Calculation Tab'!$D$20)</f>
        <v>4860</v>
      </c>
    </row>
    <row r="26" spans="2:15" ht="12.75" customHeight="1">
      <c r="B26" s="92" t="s">
        <v>2</v>
      </c>
      <c r="C26" s="352" t="s">
        <v>44</v>
      </c>
      <c r="D26" s="352"/>
      <c r="E26" s="352"/>
      <c r="F26" s="352"/>
      <c r="G26" s="352"/>
      <c r="H26" s="352"/>
      <c r="I26" s="352"/>
      <c r="J26" s="352"/>
      <c r="K26" s="352"/>
      <c r="L26" s="28"/>
      <c r="M26" s="23">
        <v>45400</v>
      </c>
      <c r="N26" s="2"/>
      <c r="O26" s="23">
        <f>M26-(M26*'Calculation Tab'!$D$20)</f>
        <v>40860</v>
      </c>
    </row>
    <row r="27" spans="1:15" s="63" customFormat="1" ht="12.75">
      <c r="A27" s="14"/>
      <c r="B27" s="14"/>
      <c r="C27" s="14"/>
      <c r="D27" s="14"/>
      <c r="E27" s="14"/>
      <c r="F27" s="14"/>
      <c r="G27" s="14"/>
      <c r="H27" s="14"/>
      <c r="I27" s="14"/>
      <c r="J27" s="14"/>
      <c r="K27" s="14"/>
      <c r="L27" s="14"/>
      <c r="M27" s="14"/>
      <c r="N27" s="14"/>
      <c r="O27" s="3"/>
    </row>
  </sheetData>
  <sheetProtection/>
  <mergeCells count="25">
    <mergeCell ref="A2:P2"/>
    <mergeCell ref="A3:K3"/>
    <mergeCell ref="A4:K4"/>
    <mergeCell ref="L4:N4"/>
    <mergeCell ref="C5:K5"/>
    <mergeCell ref="C6:K6"/>
    <mergeCell ref="C7:K7"/>
    <mergeCell ref="C8:K8"/>
    <mergeCell ref="C9:K9"/>
    <mergeCell ref="C10:K10"/>
    <mergeCell ref="C11:K11"/>
    <mergeCell ref="C12:K12"/>
    <mergeCell ref="C13:K13"/>
    <mergeCell ref="C14:K14"/>
    <mergeCell ref="C15:K15"/>
    <mergeCell ref="C16:K16"/>
    <mergeCell ref="C17:K17"/>
    <mergeCell ref="C18:K18"/>
    <mergeCell ref="C26:K26"/>
    <mergeCell ref="C19:K19"/>
    <mergeCell ref="C20:K20"/>
    <mergeCell ref="C21:K21"/>
    <mergeCell ref="C23:K23"/>
    <mergeCell ref="C24:K24"/>
    <mergeCell ref="C25:K25"/>
  </mergeCells>
  <printOptions horizontalCentered="1"/>
  <pageMargins left="0.7" right="0.7" top="0.5" bottom="0.75" header="0.5" footer="0.5"/>
  <pageSetup fitToHeight="0" fitToWidth="1" horizontalDpi="600" verticalDpi="600" orientation="portrait" scale="67" r:id="rId1"/>
  <headerFooter alignWithMargins="0">
    <oddFooter>&amp;L&amp;A&amp;C&amp;P&amp;RREVISED 10/1/2018
PRINTED &amp;D @ &amp;T</oddFooter>
  </headerFooter>
</worksheet>
</file>

<file path=xl/worksheets/sheet18.xml><?xml version="1.0" encoding="utf-8"?>
<worksheet xmlns="http://schemas.openxmlformats.org/spreadsheetml/2006/main" xmlns:r="http://schemas.openxmlformats.org/officeDocument/2006/relationships">
  <sheetPr codeName="Sheet46">
    <tabColor rgb="FFC00000"/>
    <pageSetUpPr fitToPage="1"/>
  </sheetPr>
  <dimension ref="A1:P30"/>
  <sheetViews>
    <sheetView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4.14062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455</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5"/>
    </row>
    <row r="8" spans="2:15" ht="12.75" customHeight="1">
      <c r="B8" s="92" t="s">
        <v>2</v>
      </c>
      <c r="C8" s="352" t="s">
        <v>13</v>
      </c>
      <c r="D8" s="352"/>
      <c r="E8" s="352"/>
      <c r="F8" s="352"/>
      <c r="G8" s="352"/>
      <c r="H8" s="352"/>
      <c r="I8" s="352"/>
      <c r="J8" s="352"/>
      <c r="K8" s="352"/>
      <c r="L8" s="99"/>
      <c r="M8" s="99"/>
      <c r="N8" s="21"/>
      <c r="O8" s="25"/>
    </row>
    <row r="9" spans="2:15" ht="12.75" customHeight="1">
      <c r="B9" s="92" t="s">
        <v>2</v>
      </c>
      <c r="C9" s="352" t="s">
        <v>14</v>
      </c>
      <c r="D9" s="352"/>
      <c r="E9" s="352"/>
      <c r="F9" s="352"/>
      <c r="G9" s="352"/>
      <c r="H9" s="352"/>
      <c r="I9" s="352"/>
      <c r="J9" s="352"/>
      <c r="K9" s="352"/>
      <c r="L9" s="6"/>
      <c r="M9" s="6"/>
      <c r="N9" s="21"/>
      <c r="O9" s="25"/>
    </row>
    <row r="10" spans="2:15" ht="12.75" customHeight="1">
      <c r="B10" s="92" t="s">
        <v>2</v>
      </c>
      <c r="C10" s="352" t="s">
        <v>21</v>
      </c>
      <c r="D10" s="352"/>
      <c r="E10" s="352"/>
      <c r="F10" s="352"/>
      <c r="G10" s="352"/>
      <c r="H10" s="352"/>
      <c r="I10" s="352"/>
      <c r="J10" s="352"/>
      <c r="K10" s="352"/>
      <c r="L10" s="99"/>
      <c r="M10" s="99"/>
      <c r="N10" s="21"/>
      <c r="O10" s="25"/>
    </row>
    <row r="11" spans="2:15" ht="12.75" customHeight="1">
      <c r="B11" s="92" t="s">
        <v>2</v>
      </c>
      <c r="C11" s="352" t="s">
        <v>78</v>
      </c>
      <c r="D11" s="352"/>
      <c r="E11" s="352"/>
      <c r="F11" s="352"/>
      <c r="G11" s="352"/>
      <c r="H11" s="352"/>
      <c r="I11" s="352"/>
      <c r="J11" s="352"/>
      <c r="K11" s="352"/>
      <c r="L11" s="99"/>
      <c r="M11" s="99"/>
      <c r="N11" s="21"/>
      <c r="O11" s="25"/>
    </row>
    <row r="12" spans="2:15" ht="12.75" customHeight="1">
      <c r="B12" s="92" t="s">
        <v>2</v>
      </c>
      <c r="C12" s="352" t="s">
        <v>27</v>
      </c>
      <c r="D12" s="352"/>
      <c r="E12" s="352"/>
      <c r="F12" s="352"/>
      <c r="G12" s="352"/>
      <c r="H12" s="352"/>
      <c r="I12" s="352"/>
      <c r="J12" s="352"/>
      <c r="K12" s="352"/>
      <c r="L12" s="99"/>
      <c r="M12" s="99"/>
      <c r="N12" s="21"/>
      <c r="O12" s="25"/>
    </row>
    <row r="13" spans="2:15" ht="12.75" customHeight="1">
      <c r="B13" s="92" t="s">
        <v>2</v>
      </c>
      <c r="C13" s="352" t="s">
        <v>10</v>
      </c>
      <c r="D13" s="352"/>
      <c r="E13" s="352"/>
      <c r="F13" s="352"/>
      <c r="G13" s="352"/>
      <c r="H13" s="352"/>
      <c r="I13" s="352"/>
      <c r="J13" s="352"/>
      <c r="K13" s="352"/>
      <c r="L13" s="6"/>
      <c r="M13" s="6"/>
      <c r="N13" s="21"/>
      <c r="O13" s="25"/>
    </row>
    <row r="14" spans="2:15" ht="12.75" customHeight="1">
      <c r="B14" s="92" t="s">
        <v>2</v>
      </c>
      <c r="C14" s="352" t="s">
        <v>71</v>
      </c>
      <c r="D14" s="352"/>
      <c r="E14" s="352"/>
      <c r="F14" s="352"/>
      <c r="G14" s="352"/>
      <c r="H14" s="352"/>
      <c r="I14" s="352"/>
      <c r="J14" s="352"/>
      <c r="K14" s="352"/>
      <c r="L14" s="28"/>
      <c r="M14" s="28"/>
      <c r="N14" s="21"/>
      <c r="O14" s="25"/>
    </row>
    <row r="15" spans="2:15" ht="12.75" customHeight="1">
      <c r="B15" s="92" t="s">
        <v>2</v>
      </c>
      <c r="C15" s="352" t="s">
        <v>18</v>
      </c>
      <c r="D15" s="352"/>
      <c r="E15" s="352"/>
      <c r="F15" s="352"/>
      <c r="G15" s="352"/>
      <c r="H15" s="352"/>
      <c r="I15" s="352"/>
      <c r="J15" s="352"/>
      <c r="K15" s="352"/>
      <c r="L15" s="28"/>
      <c r="M15" s="28"/>
      <c r="N15" s="21"/>
      <c r="O15" s="25"/>
    </row>
    <row r="16" spans="2:15" ht="12.75" customHeight="1">
      <c r="B16" s="92" t="s">
        <v>2</v>
      </c>
      <c r="C16" s="352" t="s">
        <v>37</v>
      </c>
      <c r="D16" s="352"/>
      <c r="E16" s="352"/>
      <c r="F16" s="352"/>
      <c r="G16" s="352"/>
      <c r="H16" s="352"/>
      <c r="I16" s="352"/>
      <c r="J16" s="352"/>
      <c r="K16" s="352"/>
      <c r="L16" s="28"/>
      <c r="M16" s="28"/>
      <c r="N16" s="21"/>
      <c r="O16" s="25"/>
    </row>
    <row r="17" spans="2:15" ht="12.75" customHeight="1">
      <c r="B17" s="92" t="s">
        <v>2</v>
      </c>
      <c r="C17" s="352" t="s">
        <v>6</v>
      </c>
      <c r="D17" s="352"/>
      <c r="E17" s="352"/>
      <c r="F17" s="352"/>
      <c r="G17" s="352"/>
      <c r="H17" s="352"/>
      <c r="I17" s="352"/>
      <c r="J17" s="352"/>
      <c r="K17" s="352"/>
      <c r="L17" s="99"/>
      <c r="M17" s="99"/>
      <c r="N17" s="21"/>
      <c r="O17" s="25"/>
    </row>
    <row r="18" spans="2:15" ht="12.75" customHeight="1">
      <c r="B18" s="92" t="s">
        <v>2</v>
      </c>
      <c r="C18" s="352" t="s">
        <v>16</v>
      </c>
      <c r="D18" s="352"/>
      <c r="E18" s="352"/>
      <c r="F18" s="352"/>
      <c r="G18" s="352"/>
      <c r="H18" s="352"/>
      <c r="I18" s="352"/>
      <c r="J18" s="352"/>
      <c r="K18" s="352"/>
      <c r="L18" s="99"/>
      <c r="M18" s="99"/>
      <c r="N18" s="7"/>
      <c r="O18" s="2"/>
    </row>
    <row r="19" spans="2:15" ht="12.75" customHeight="1">
      <c r="B19" s="27" t="s">
        <v>2</v>
      </c>
      <c r="C19" s="352" t="s">
        <v>23</v>
      </c>
      <c r="D19" s="352"/>
      <c r="E19" s="352"/>
      <c r="F19" s="352"/>
      <c r="G19" s="352"/>
      <c r="H19" s="352"/>
      <c r="I19" s="352"/>
      <c r="J19" s="352"/>
      <c r="K19" s="352"/>
      <c r="L19" s="99"/>
      <c r="M19" s="99"/>
      <c r="N19" s="7"/>
      <c r="O19" s="7"/>
    </row>
    <row r="20" spans="2:15" ht="12.75" customHeight="1">
      <c r="B20" s="27" t="s">
        <v>2</v>
      </c>
      <c r="C20" s="352" t="s">
        <v>321</v>
      </c>
      <c r="D20" s="352"/>
      <c r="E20" s="352"/>
      <c r="F20" s="352"/>
      <c r="G20" s="352"/>
      <c r="H20" s="352"/>
      <c r="I20" s="352"/>
      <c r="J20" s="352"/>
      <c r="K20" s="352"/>
      <c r="L20" s="100"/>
      <c r="M20" s="7" t="s">
        <v>5</v>
      </c>
      <c r="N20" s="7"/>
      <c r="O20" s="66" t="str">
        <f>'Calculation Tab'!$D$2</f>
        <v>Sourcewell</v>
      </c>
    </row>
    <row r="21" spans="2:15" ht="12.75" customHeight="1">
      <c r="B21" s="27" t="s">
        <v>2</v>
      </c>
      <c r="C21" s="352" t="s">
        <v>318</v>
      </c>
      <c r="D21" s="352"/>
      <c r="E21" s="352"/>
      <c r="F21" s="352"/>
      <c r="G21" s="352"/>
      <c r="H21" s="352"/>
      <c r="I21" s="352"/>
      <c r="J21" s="352"/>
      <c r="K21" s="352"/>
      <c r="L21" s="100"/>
      <c r="M21" s="23">
        <v>977400</v>
      </c>
      <c r="N21" s="103"/>
      <c r="O21" s="23">
        <f>M21-(M21*'Calculation Tab'!$D$21)+'Calculation Tab'!$E$21+'Calculation Tab'!$G$21</f>
        <v>879660</v>
      </c>
    </row>
    <row r="22" spans="2:14" ht="12.75" customHeight="1">
      <c r="B22" s="92"/>
      <c r="C22" s="93"/>
      <c r="D22" s="93"/>
      <c r="E22" s="93"/>
      <c r="F22" s="93"/>
      <c r="G22" s="93"/>
      <c r="H22" s="93"/>
      <c r="I22" s="93"/>
      <c r="J22" s="93"/>
      <c r="K22" s="93"/>
      <c r="L22" s="28"/>
      <c r="M22" s="86"/>
      <c r="N22" s="103"/>
    </row>
    <row r="23" spans="2:14" ht="12.75" customHeight="1">
      <c r="B23" s="20"/>
      <c r="C23" s="355" t="s">
        <v>3</v>
      </c>
      <c r="D23" s="355"/>
      <c r="E23" s="355"/>
      <c r="F23" s="355"/>
      <c r="G23" s="355"/>
      <c r="H23" s="355"/>
      <c r="I23" s="355"/>
      <c r="J23" s="355"/>
      <c r="K23" s="355"/>
      <c r="L23" s="26"/>
      <c r="M23" s="15"/>
      <c r="N23" s="8"/>
    </row>
    <row r="24" spans="2:15" ht="12.75" customHeight="1">
      <c r="B24" s="92" t="s">
        <v>2</v>
      </c>
      <c r="C24" s="352" t="s">
        <v>24</v>
      </c>
      <c r="D24" s="352"/>
      <c r="E24" s="352"/>
      <c r="F24" s="352"/>
      <c r="G24" s="352"/>
      <c r="H24" s="352"/>
      <c r="I24" s="352"/>
      <c r="J24" s="352"/>
      <c r="K24" s="352"/>
      <c r="L24" s="28"/>
      <c r="M24" s="23">
        <v>5400</v>
      </c>
      <c r="N24" s="2"/>
      <c r="O24" s="23">
        <f>M24-(M24*'Calculation Tab'!$D$21)</f>
        <v>4860</v>
      </c>
    </row>
    <row r="25" spans="2:15" ht="12.75" customHeight="1">
      <c r="B25" s="92" t="s">
        <v>2</v>
      </c>
      <c r="C25" s="352" t="s">
        <v>44</v>
      </c>
      <c r="D25" s="352"/>
      <c r="E25" s="352"/>
      <c r="F25" s="352"/>
      <c r="G25" s="352"/>
      <c r="H25" s="352"/>
      <c r="I25" s="352"/>
      <c r="J25" s="352"/>
      <c r="K25" s="352"/>
      <c r="L25" s="28"/>
      <c r="M25" s="23">
        <v>46600</v>
      </c>
      <c r="N25" s="2"/>
      <c r="O25" s="23">
        <f>M25-(M25*'Calculation Tab'!$D$21)</f>
        <v>41940</v>
      </c>
    </row>
    <row r="26" spans="2:15" ht="12.75" customHeight="1">
      <c r="B26" s="92" t="s">
        <v>2</v>
      </c>
      <c r="C26" s="352" t="s">
        <v>322</v>
      </c>
      <c r="D26" s="352"/>
      <c r="E26" s="352"/>
      <c r="F26" s="352"/>
      <c r="G26" s="352"/>
      <c r="H26" s="352"/>
      <c r="I26" s="352"/>
      <c r="J26" s="352"/>
      <c r="K26" s="352"/>
      <c r="L26" s="28"/>
      <c r="M26" s="297">
        <v>7700</v>
      </c>
      <c r="N26" s="2"/>
      <c r="O26" s="23">
        <f>M26-(M26*'Calculation Tab'!$D$21)</f>
        <v>6930</v>
      </c>
    </row>
    <row r="27" spans="2:15" ht="12.75" customHeight="1">
      <c r="B27" s="92" t="s">
        <v>2</v>
      </c>
      <c r="C27" s="352" t="s">
        <v>323</v>
      </c>
      <c r="D27" s="352"/>
      <c r="E27" s="352"/>
      <c r="F27" s="352"/>
      <c r="G27" s="352"/>
      <c r="H27" s="352"/>
      <c r="I27" s="352"/>
      <c r="J27" s="352"/>
      <c r="K27" s="352"/>
      <c r="L27" s="28"/>
      <c r="M27" s="297">
        <v>5000</v>
      </c>
      <c r="N27" s="2"/>
      <c r="O27" s="23">
        <f>M27-(M27*'Calculation Tab'!$D$21)</f>
        <v>4500</v>
      </c>
    </row>
    <row r="28" spans="2:14" ht="12.75" customHeight="1">
      <c r="B28" s="92"/>
      <c r="C28" s="71"/>
      <c r="D28" s="71"/>
      <c r="E28" s="71"/>
      <c r="F28" s="71"/>
      <c r="G28" s="71"/>
      <c r="H28" s="71"/>
      <c r="I28" s="71"/>
      <c r="J28" s="71"/>
      <c r="K28" s="71"/>
      <c r="L28" s="6"/>
      <c r="M28" s="75"/>
      <c r="N28" s="2"/>
    </row>
    <row r="29" spans="2:15" ht="56.25" customHeight="1">
      <c r="B29" s="27" t="s">
        <v>2</v>
      </c>
      <c r="C29" s="351" t="s">
        <v>258</v>
      </c>
      <c r="D29" s="351"/>
      <c r="E29" s="351"/>
      <c r="F29" s="351"/>
      <c r="G29" s="351"/>
      <c r="H29" s="351"/>
      <c r="I29" s="351"/>
      <c r="J29" s="351"/>
      <c r="K29" s="351"/>
      <c r="L29" s="101"/>
      <c r="M29" s="103">
        <v>31610.88</v>
      </c>
      <c r="N29" s="104"/>
      <c r="O29" s="23">
        <f>M29-(M29*'Calculation Tab'!$H$21)</f>
        <v>28449.792</v>
      </c>
    </row>
    <row r="30" spans="2:15" ht="63" customHeight="1">
      <c r="B30" s="27" t="s">
        <v>2</v>
      </c>
      <c r="C30" s="351" t="s">
        <v>257</v>
      </c>
      <c r="D30" s="351"/>
      <c r="E30" s="351"/>
      <c r="F30" s="351"/>
      <c r="G30" s="351"/>
      <c r="H30" s="351"/>
      <c r="I30" s="351"/>
      <c r="J30" s="351"/>
      <c r="K30" s="351"/>
      <c r="L30" s="101"/>
      <c r="M30" s="103">
        <v>45712.12</v>
      </c>
      <c r="N30" s="104"/>
      <c r="O30" s="23">
        <f>M30-(M30*'Calculation Tab'!$H$21)</f>
        <v>41140.908</v>
      </c>
    </row>
    <row r="31" ht="46.5" customHeight="1"/>
  </sheetData>
  <sheetProtection/>
  <mergeCells count="28">
    <mergeCell ref="C30:K30"/>
    <mergeCell ref="C27:K27"/>
    <mergeCell ref="C29:K29"/>
    <mergeCell ref="C26:K26"/>
    <mergeCell ref="C6:K6"/>
    <mergeCell ref="C23:K23"/>
    <mergeCell ref="C7:K7"/>
    <mergeCell ref="C8:K8"/>
    <mergeCell ref="C9:K9"/>
    <mergeCell ref="C12:K12"/>
    <mergeCell ref="C13:K13"/>
    <mergeCell ref="C14:K14"/>
    <mergeCell ref="C15:K15"/>
    <mergeCell ref="C10:K10"/>
    <mergeCell ref="C11:K11"/>
    <mergeCell ref="A2:P2"/>
    <mergeCell ref="A3:K3"/>
    <mergeCell ref="C5:K5"/>
    <mergeCell ref="A4:K4"/>
    <mergeCell ref="L4:N4"/>
    <mergeCell ref="C24:K24"/>
    <mergeCell ref="C25:K25"/>
    <mergeCell ref="C16:K16"/>
    <mergeCell ref="C17:K17"/>
    <mergeCell ref="C18:K18"/>
    <mergeCell ref="C19:K19"/>
    <mergeCell ref="C20:K20"/>
    <mergeCell ref="C21:K21"/>
  </mergeCells>
  <printOptions horizontalCentered="1"/>
  <pageMargins left="0.7" right="0.7" top="0.5" bottom="0.75" header="0.5" footer="0.5"/>
  <pageSetup fitToHeight="0" fitToWidth="1" horizontalDpi="600" verticalDpi="600" orientation="portrait" scale="67" r:id="rId1"/>
  <headerFooter alignWithMargins="0">
    <oddFooter>&amp;L&amp;A&amp;C&amp;P&amp;RREVISED 10/1/2018
PRINTED &amp;D @ &amp;T</oddFooter>
  </headerFooter>
</worksheet>
</file>

<file path=xl/worksheets/sheet19.xml><?xml version="1.0" encoding="utf-8"?>
<worksheet xmlns="http://schemas.openxmlformats.org/spreadsheetml/2006/main" xmlns:r="http://schemas.openxmlformats.org/officeDocument/2006/relationships">
  <sheetPr codeName="Sheet67">
    <tabColor rgb="FFC00000"/>
    <pageSetUpPr fitToPage="1"/>
  </sheetPr>
  <dimension ref="A1:S29"/>
  <sheetViews>
    <sheetView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4.140625" style="13" customWidth="1"/>
    <col min="18" max="18" width="9.140625" style="13" customWidth="1"/>
    <col min="19" max="19" width="14.00390625" style="13" bestFit="1" customWidth="1"/>
    <col min="20"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456</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5"/>
    </row>
    <row r="8" spans="2:15" ht="12.75" customHeight="1">
      <c r="B8" s="92" t="s">
        <v>2</v>
      </c>
      <c r="C8" s="352" t="s">
        <v>13</v>
      </c>
      <c r="D8" s="352"/>
      <c r="E8" s="352"/>
      <c r="F8" s="352"/>
      <c r="G8" s="352"/>
      <c r="H8" s="352"/>
      <c r="I8" s="352"/>
      <c r="J8" s="352"/>
      <c r="K8" s="352"/>
      <c r="L8" s="99"/>
      <c r="M8" s="99"/>
      <c r="N8" s="21"/>
      <c r="O8" s="25"/>
    </row>
    <row r="9" spans="2:15" ht="12.75" customHeight="1">
      <c r="B9" s="92" t="s">
        <v>2</v>
      </c>
      <c r="C9" s="352" t="s">
        <v>14</v>
      </c>
      <c r="D9" s="352"/>
      <c r="E9" s="352"/>
      <c r="F9" s="352"/>
      <c r="G9" s="352"/>
      <c r="H9" s="352"/>
      <c r="I9" s="352"/>
      <c r="J9" s="352"/>
      <c r="K9" s="352"/>
      <c r="L9" s="6"/>
      <c r="M9" s="6"/>
      <c r="N9" s="21"/>
      <c r="O9" s="25"/>
    </row>
    <row r="10" spans="2:15" ht="12.75" customHeight="1">
      <c r="B10" s="92" t="s">
        <v>2</v>
      </c>
      <c r="C10" s="352" t="s">
        <v>21</v>
      </c>
      <c r="D10" s="352"/>
      <c r="E10" s="352"/>
      <c r="F10" s="352"/>
      <c r="G10" s="352"/>
      <c r="H10" s="352"/>
      <c r="I10" s="352"/>
      <c r="J10" s="352"/>
      <c r="K10" s="352"/>
      <c r="L10" s="99"/>
      <c r="M10" s="99"/>
      <c r="N10" s="21"/>
      <c r="O10" s="25"/>
    </row>
    <row r="11" spans="2:15" ht="12.75" customHeight="1">
      <c r="B11" s="92" t="s">
        <v>2</v>
      </c>
      <c r="C11" s="352" t="s">
        <v>78</v>
      </c>
      <c r="D11" s="352"/>
      <c r="E11" s="352"/>
      <c r="F11" s="352"/>
      <c r="G11" s="352"/>
      <c r="H11" s="352"/>
      <c r="I11" s="352"/>
      <c r="J11" s="352"/>
      <c r="K11" s="352"/>
      <c r="L11" s="99"/>
      <c r="M11" s="99"/>
      <c r="N11" s="21"/>
      <c r="O11" s="25"/>
    </row>
    <row r="12" spans="2:15" ht="12.75" customHeight="1">
      <c r="B12" s="92" t="s">
        <v>2</v>
      </c>
      <c r="C12" s="352" t="s">
        <v>179</v>
      </c>
      <c r="D12" s="352"/>
      <c r="E12" s="352"/>
      <c r="F12" s="352"/>
      <c r="G12" s="352"/>
      <c r="H12" s="352"/>
      <c r="I12" s="352"/>
      <c r="J12" s="352"/>
      <c r="K12" s="352"/>
      <c r="L12" s="28"/>
      <c r="M12" s="28"/>
      <c r="N12" s="21"/>
      <c r="O12" s="25"/>
    </row>
    <row r="13" spans="2:15" ht="12.75" customHeight="1">
      <c r="B13" s="92" t="s">
        <v>2</v>
      </c>
      <c r="C13" s="352" t="s">
        <v>10</v>
      </c>
      <c r="D13" s="352"/>
      <c r="E13" s="352"/>
      <c r="F13" s="352"/>
      <c r="G13" s="352"/>
      <c r="H13" s="352"/>
      <c r="I13" s="352"/>
      <c r="J13" s="352"/>
      <c r="K13" s="352"/>
      <c r="L13" s="6"/>
      <c r="M13" s="6"/>
      <c r="N13" s="21"/>
      <c r="O13" s="25"/>
    </row>
    <row r="14" spans="2:15" ht="12.75" customHeight="1">
      <c r="B14" s="92" t="s">
        <v>2</v>
      </c>
      <c r="C14" s="352" t="s">
        <v>71</v>
      </c>
      <c r="D14" s="352"/>
      <c r="E14" s="352"/>
      <c r="F14" s="352"/>
      <c r="G14" s="352"/>
      <c r="H14" s="352"/>
      <c r="I14" s="352"/>
      <c r="J14" s="352"/>
      <c r="K14" s="352"/>
      <c r="L14" s="28"/>
      <c r="M14" s="28"/>
      <c r="N14" s="21"/>
      <c r="O14" s="25"/>
    </row>
    <row r="15" spans="2:15" ht="12.75" customHeight="1">
      <c r="B15" s="92" t="s">
        <v>2</v>
      </c>
      <c r="C15" s="352" t="s">
        <v>18</v>
      </c>
      <c r="D15" s="352"/>
      <c r="E15" s="352"/>
      <c r="F15" s="352"/>
      <c r="G15" s="352"/>
      <c r="H15" s="352"/>
      <c r="I15" s="352"/>
      <c r="J15" s="352"/>
      <c r="K15" s="352"/>
      <c r="L15" s="28"/>
      <c r="M15" s="28"/>
      <c r="N15" s="21"/>
      <c r="O15" s="25"/>
    </row>
    <row r="16" spans="2:15" ht="12.75" customHeight="1">
      <c r="B16" s="92" t="s">
        <v>2</v>
      </c>
      <c r="C16" s="352" t="s">
        <v>37</v>
      </c>
      <c r="D16" s="352"/>
      <c r="E16" s="352"/>
      <c r="F16" s="352"/>
      <c r="G16" s="352"/>
      <c r="H16" s="352"/>
      <c r="I16" s="352"/>
      <c r="J16" s="352"/>
      <c r="K16" s="352"/>
      <c r="L16" s="28"/>
      <c r="M16" s="28"/>
      <c r="N16" s="21"/>
      <c r="O16" s="25"/>
    </row>
    <row r="17" spans="2:15" ht="12.75" customHeight="1">
      <c r="B17" s="92" t="s">
        <v>2</v>
      </c>
      <c r="C17" s="352" t="s">
        <v>6</v>
      </c>
      <c r="D17" s="352"/>
      <c r="E17" s="352"/>
      <c r="F17" s="352"/>
      <c r="G17" s="352"/>
      <c r="H17" s="352"/>
      <c r="I17" s="352"/>
      <c r="J17" s="352"/>
      <c r="K17" s="352"/>
      <c r="L17" s="99"/>
      <c r="M17" s="99"/>
      <c r="N17" s="21"/>
      <c r="O17" s="25"/>
    </row>
    <row r="18" spans="2:15" ht="12.75" customHeight="1">
      <c r="B18" s="92" t="s">
        <v>2</v>
      </c>
      <c r="C18" s="352" t="s">
        <v>16</v>
      </c>
      <c r="D18" s="352"/>
      <c r="E18" s="352"/>
      <c r="F18" s="352"/>
      <c r="G18" s="352"/>
      <c r="H18" s="352"/>
      <c r="I18" s="352"/>
      <c r="J18" s="352"/>
      <c r="K18" s="352"/>
      <c r="L18" s="99"/>
      <c r="M18" s="99"/>
      <c r="N18" s="7"/>
      <c r="O18" s="2"/>
    </row>
    <row r="19" spans="2:15" ht="12.75" customHeight="1">
      <c r="B19" s="27" t="s">
        <v>2</v>
      </c>
      <c r="C19" s="352" t="s">
        <v>201</v>
      </c>
      <c r="D19" s="352"/>
      <c r="E19" s="352"/>
      <c r="F19" s="352"/>
      <c r="G19" s="352"/>
      <c r="H19" s="352"/>
      <c r="I19" s="352"/>
      <c r="J19" s="352"/>
      <c r="K19" s="352"/>
      <c r="L19" s="99"/>
      <c r="M19" s="99"/>
      <c r="N19" s="7"/>
      <c r="O19" s="7"/>
    </row>
    <row r="20" spans="2:15" ht="12.75">
      <c r="B20" s="27" t="s">
        <v>2</v>
      </c>
      <c r="C20" s="352" t="s">
        <v>324</v>
      </c>
      <c r="D20" s="352"/>
      <c r="E20" s="352"/>
      <c r="F20" s="352"/>
      <c r="G20" s="352"/>
      <c r="H20" s="352"/>
      <c r="I20" s="352"/>
      <c r="J20" s="352"/>
      <c r="K20" s="352"/>
      <c r="L20" s="100"/>
      <c r="M20" s="7" t="s">
        <v>5</v>
      </c>
      <c r="N20" s="7"/>
      <c r="O20" s="66" t="str">
        <f>'Calculation Tab'!$D$2</f>
        <v>Sourcewell</v>
      </c>
    </row>
    <row r="21" spans="2:19" ht="12.75" customHeight="1">
      <c r="B21" s="27" t="s">
        <v>2</v>
      </c>
      <c r="C21" s="352" t="s">
        <v>325</v>
      </c>
      <c r="D21" s="352"/>
      <c r="E21" s="352"/>
      <c r="F21" s="352"/>
      <c r="G21" s="352"/>
      <c r="H21" s="352"/>
      <c r="I21" s="352"/>
      <c r="J21" s="352"/>
      <c r="K21" s="352"/>
      <c r="L21" s="100"/>
      <c r="M21" s="245">
        <v>1081170</v>
      </c>
      <c r="N21" s="103"/>
      <c r="O21" s="23">
        <f>M21-(M21*'Calculation Tab'!$D$22)+'Calculation Tab'!$E$22+'Calculation Tab'!$G$22</f>
        <v>973053</v>
      </c>
      <c r="S21" s="295"/>
    </row>
    <row r="22" spans="2:19" ht="12.75" customHeight="1">
      <c r="B22" s="92"/>
      <c r="C22" s="93"/>
      <c r="D22" s="93"/>
      <c r="E22" s="93"/>
      <c r="F22" s="93"/>
      <c r="G22" s="93"/>
      <c r="H22" s="93"/>
      <c r="I22" s="93"/>
      <c r="J22" s="93"/>
      <c r="K22" s="93"/>
      <c r="L22" s="28"/>
      <c r="M22" s="86"/>
      <c r="N22" s="103"/>
      <c r="O22" s="13"/>
      <c r="S22" s="295"/>
    </row>
    <row r="23" spans="2:19" ht="12.75" customHeight="1">
      <c r="B23" s="20"/>
      <c r="C23" s="355" t="s">
        <v>3</v>
      </c>
      <c r="D23" s="355"/>
      <c r="E23" s="355"/>
      <c r="F23" s="355"/>
      <c r="G23" s="355"/>
      <c r="H23" s="355"/>
      <c r="I23" s="355"/>
      <c r="J23" s="355"/>
      <c r="K23" s="355"/>
      <c r="L23" s="26"/>
      <c r="M23" s="15"/>
      <c r="N23" s="8"/>
      <c r="O23" s="13"/>
      <c r="S23" s="295"/>
    </row>
    <row r="24" spans="2:19" ht="12.75" customHeight="1">
      <c r="B24" s="29" t="s">
        <v>2</v>
      </c>
      <c r="C24" s="352" t="s">
        <v>24</v>
      </c>
      <c r="D24" s="352"/>
      <c r="E24" s="352"/>
      <c r="F24" s="352"/>
      <c r="G24" s="352"/>
      <c r="H24" s="352"/>
      <c r="I24" s="352"/>
      <c r="J24" s="352"/>
      <c r="K24" s="352"/>
      <c r="L24" s="28"/>
      <c r="M24" s="245">
        <v>5330</v>
      </c>
      <c r="N24" s="11"/>
      <c r="O24" s="23">
        <f>M24-(M24*'Calculation Tab'!$D$22)</f>
        <v>4797</v>
      </c>
      <c r="S24" s="295"/>
    </row>
    <row r="25" spans="2:19" ht="12.75" customHeight="1">
      <c r="B25" s="92" t="s">
        <v>2</v>
      </c>
      <c r="C25" s="352" t="s">
        <v>44</v>
      </c>
      <c r="D25" s="352"/>
      <c r="E25" s="352"/>
      <c r="F25" s="352"/>
      <c r="G25" s="352"/>
      <c r="H25" s="352"/>
      <c r="I25" s="352"/>
      <c r="J25" s="352"/>
      <c r="K25" s="352"/>
      <c r="L25" s="28"/>
      <c r="M25" s="245">
        <v>46535</v>
      </c>
      <c r="N25" s="2"/>
      <c r="O25" s="23">
        <f>M25-(M25*'Calculation Tab'!$D$22)</f>
        <v>41881.5</v>
      </c>
      <c r="S25" s="295"/>
    </row>
    <row r="26" spans="2:19" ht="12.75" customHeight="1">
      <c r="B26" s="92" t="s">
        <v>2</v>
      </c>
      <c r="C26" s="352" t="s">
        <v>326</v>
      </c>
      <c r="D26" s="352"/>
      <c r="E26" s="352"/>
      <c r="F26" s="352"/>
      <c r="G26" s="352"/>
      <c r="H26" s="352"/>
      <c r="I26" s="352"/>
      <c r="J26" s="352"/>
      <c r="K26" s="352"/>
      <c r="L26" s="28"/>
      <c r="M26" s="246">
        <v>3587.5</v>
      </c>
      <c r="N26" s="2"/>
      <c r="O26" s="23">
        <f>M26-(M26*'Calculation Tab'!$D$22)</f>
        <v>3228.75</v>
      </c>
      <c r="S26" s="295"/>
    </row>
    <row r="27" spans="2:15" ht="12.75" customHeight="1">
      <c r="B27" s="92"/>
      <c r="C27" s="71"/>
      <c r="D27" s="71"/>
      <c r="E27" s="71"/>
      <c r="F27" s="71"/>
      <c r="G27" s="71"/>
      <c r="H27" s="71"/>
      <c r="I27" s="71"/>
      <c r="J27" s="71"/>
      <c r="K27" s="71"/>
      <c r="L27" s="71"/>
      <c r="M27" s="75"/>
      <c r="N27" s="2"/>
      <c r="O27" s="13"/>
    </row>
    <row r="28" spans="2:15" ht="56.25" customHeight="1">
      <c r="B28" s="27" t="s">
        <v>2</v>
      </c>
      <c r="C28" s="351" t="s">
        <v>258</v>
      </c>
      <c r="D28" s="351"/>
      <c r="E28" s="351"/>
      <c r="F28" s="351"/>
      <c r="G28" s="351"/>
      <c r="H28" s="351"/>
      <c r="I28" s="351"/>
      <c r="J28" s="351"/>
      <c r="K28" s="351"/>
      <c r="L28" s="101"/>
      <c r="M28" s="103">
        <v>31610.88</v>
      </c>
      <c r="N28" s="104"/>
      <c r="O28" s="23">
        <f>M28-(M28*'Calculation Tab'!$H$22)</f>
        <v>28449.792</v>
      </c>
    </row>
    <row r="29" spans="2:15" ht="63" customHeight="1">
      <c r="B29" s="27" t="s">
        <v>2</v>
      </c>
      <c r="C29" s="351" t="s">
        <v>257</v>
      </c>
      <c r="D29" s="351"/>
      <c r="E29" s="351"/>
      <c r="F29" s="351"/>
      <c r="G29" s="351"/>
      <c r="H29" s="351"/>
      <c r="I29" s="351"/>
      <c r="J29" s="351"/>
      <c r="K29" s="351"/>
      <c r="L29" s="101"/>
      <c r="M29" s="103">
        <v>45712.12</v>
      </c>
      <c r="N29" s="104"/>
      <c r="O29" s="23">
        <f>M29-(M29*'Calculation Tab'!$H$22)</f>
        <v>41140.908</v>
      </c>
    </row>
  </sheetData>
  <sheetProtection/>
  <mergeCells count="27">
    <mergeCell ref="C28:K28"/>
    <mergeCell ref="C29:K29"/>
    <mergeCell ref="C25:K25"/>
    <mergeCell ref="C26:K26"/>
    <mergeCell ref="C19:K19"/>
    <mergeCell ref="C20:K20"/>
    <mergeCell ref="C21:K21"/>
    <mergeCell ref="C13:K13"/>
    <mergeCell ref="C14:K14"/>
    <mergeCell ref="C15:K15"/>
    <mergeCell ref="C16:K16"/>
    <mergeCell ref="C24:K24"/>
    <mergeCell ref="C23:K23"/>
    <mergeCell ref="C18:K18"/>
    <mergeCell ref="C17:K17"/>
    <mergeCell ref="C7:K7"/>
    <mergeCell ref="C8:K8"/>
    <mergeCell ref="C9:K9"/>
    <mergeCell ref="C10:K10"/>
    <mergeCell ref="C11:K11"/>
    <mergeCell ref="C12:K12"/>
    <mergeCell ref="A2:P2"/>
    <mergeCell ref="A3:K3"/>
    <mergeCell ref="A4:K4"/>
    <mergeCell ref="L4:N4"/>
    <mergeCell ref="C5:K5"/>
    <mergeCell ref="C6:K6"/>
  </mergeCells>
  <printOptions horizontalCentered="1"/>
  <pageMargins left="0.7" right="0.7" top="0.5" bottom="0.75" header="0.5" footer="0.5"/>
  <pageSetup fitToHeight="0" fitToWidth="1" horizontalDpi="600" verticalDpi="600" orientation="portrait" scale="67" r:id="rId1"/>
  <headerFooter alignWithMargins="0">
    <oddFooter>&amp;L&amp;A&amp;C&amp;P&amp;RREVISED 10/1/2018
PRINTED &amp;D @ &amp;T</oddFooter>
  </headerFooter>
</worksheet>
</file>

<file path=xl/worksheets/sheet2.xml><?xml version="1.0" encoding="utf-8"?>
<worksheet xmlns="http://schemas.openxmlformats.org/spreadsheetml/2006/main" xmlns:r="http://schemas.openxmlformats.org/officeDocument/2006/relationships">
  <sheetPr codeName="Sheet1">
    <tabColor rgb="FF0070C0"/>
  </sheetPr>
  <dimension ref="B2:H41"/>
  <sheetViews>
    <sheetView zoomScalePageLayoutView="0" workbookViewId="0" topLeftCell="A1">
      <selection activeCell="M12" sqref="M12"/>
    </sheetView>
  </sheetViews>
  <sheetFormatPr defaultColWidth="9.140625" defaultRowHeight="12.75"/>
  <cols>
    <col min="2" max="2" width="20.8515625" style="0" bestFit="1" customWidth="1"/>
    <col min="3" max="3" width="2.140625" style="0" bestFit="1" customWidth="1"/>
    <col min="4" max="4" width="24.00390625" style="0" customWidth="1"/>
    <col min="5" max="5" width="24.140625" style="0" customWidth="1"/>
    <col min="6" max="6" width="26.28125" style="0" bestFit="1" customWidth="1"/>
    <col min="7" max="7" width="23.8515625" style="0" customWidth="1"/>
    <col min="8" max="8" width="23.00390625" style="0" bestFit="1" customWidth="1"/>
  </cols>
  <sheetData>
    <row r="2" spans="2:6" ht="12.75">
      <c r="B2" s="67" t="s">
        <v>70</v>
      </c>
      <c r="C2" s="69" t="s">
        <v>62</v>
      </c>
      <c r="D2" s="94" t="s">
        <v>483</v>
      </c>
      <c r="E2" s="69" t="s">
        <v>168</v>
      </c>
      <c r="F2" s="95">
        <v>43374</v>
      </c>
    </row>
    <row r="3" ht="13.5" thickBot="1"/>
    <row r="4" spans="2:8" ht="12.75">
      <c r="B4" s="259" t="s">
        <v>65</v>
      </c>
      <c r="C4" s="260"/>
      <c r="D4" s="261" t="s">
        <v>63</v>
      </c>
      <c r="E4" s="261" t="s">
        <v>64</v>
      </c>
      <c r="F4" s="261" t="s">
        <v>75</v>
      </c>
      <c r="G4" s="261" t="s">
        <v>76</v>
      </c>
      <c r="H4" s="262" t="s">
        <v>259</v>
      </c>
    </row>
    <row r="5" spans="2:8" ht="8.25" customHeight="1" thickBot="1">
      <c r="B5" s="263"/>
      <c r="C5" s="70"/>
      <c r="D5" s="68"/>
      <c r="E5" s="68"/>
      <c r="F5" s="68"/>
      <c r="G5" s="68"/>
      <c r="H5" s="264"/>
    </row>
    <row r="6" spans="2:8" ht="14.25" thickBot="1" thickTop="1">
      <c r="B6" s="265" t="s">
        <v>66</v>
      </c>
      <c r="C6" s="266" t="s">
        <v>62</v>
      </c>
      <c r="D6" s="257">
        <v>0.1</v>
      </c>
      <c r="E6" s="258">
        <v>0</v>
      </c>
      <c r="F6" s="258">
        <v>0</v>
      </c>
      <c r="G6" s="258">
        <v>0</v>
      </c>
      <c r="H6" s="267">
        <v>0.1</v>
      </c>
    </row>
    <row r="7" spans="2:8" s="230" customFormat="1" ht="14.25" thickBot="1" thickTop="1">
      <c r="B7" s="268" t="s">
        <v>296</v>
      </c>
      <c r="C7" s="269" t="s">
        <v>62</v>
      </c>
      <c r="D7" s="251">
        <v>0.1</v>
      </c>
      <c r="E7" s="252">
        <v>0</v>
      </c>
      <c r="F7" s="252">
        <v>0</v>
      </c>
      <c r="G7" s="252">
        <v>0</v>
      </c>
      <c r="H7" s="267">
        <v>0.1</v>
      </c>
    </row>
    <row r="8" spans="2:8" ht="14.25" thickBot="1" thickTop="1">
      <c r="B8" s="265">
        <v>2600</v>
      </c>
      <c r="C8" s="266" t="s">
        <v>62</v>
      </c>
      <c r="D8" s="107">
        <v>0.1</v>
      </c>
      <c r="E8" s="108">
        <v>0</v>
      </c>
      <c r="F8" s="237">
        <v>0</v>
      </c>
      <c r="G8" s="237">
        <v>0</v>
      </c>
      <c r="H8" s="267">
        <v>0.1</v>
      </c>
    </row>
    <row r="9" spans="2:8" s="230" customFormat="1" ht="14.25" thickBot="1" thickTop="1">
      <c r="B9" s="268" t="s">
        <v>297</v>
      </c>
      <c r="C9" s="269" t="s">
        <v>62</v>
      </c>
      <c r="D9" s="253">
        <v>0.1</v>
      </c>
      <c r="E9" s="254">
        <v>0</v>
      </c>
      <c r="F9" s="252">
        <v>0</v>
      </c>
      <c r="G9" s="252">
        <v>0</v>
      </c>
      <c r="H9" s="267">
        <v>0.1</v>
      </c>
    </row>
    <row r="10" spans="2:8" s="248" customFormat="1" ht="14.25" thickBot="1" thickTop="1">
      <c r="B10" s="265" t="s">
        <v>316</v>
      </c>
      <c r="C10" s="270" t="s">
        <v>62</v>
      </c>
      <c r="D10" s="249">
        <v>0.1</v>
      </c>
      <c r="E10" s="250">
        <v>0</v>
      </c>
      <c r="F10" s="271">
        <v>0</v>
      </c>
      <c r="G10" s="271">
        <v>0</v>
      </c>
      <c r="H10" s="267">
        <v>0.1</v>
      </c>
    </row>
    <row r="11" spans="2:8" s="248" customFormat="1" ht="14.25" thickBot="1" thickTop="1">
      <c r="B11" s="268" t="s">
        <v>317</v>
      </c>
      <c r="C11" s="272" t="s">
        <v>62</v>
      </c>
      <c r="D11" s="255">
        <v>0.1</v>
      </c>
      <c r="E11" s="256">
        <v>0</v>
      </c>
      <c r="F11" s="273">
        <v>0</v>
      </c>
      <c r="G11" s="273">
        <v>0</v>
      </c>
      <c r="H11" s="267">
        <v>0.1</v>
      </c>
    </row>
    <row r="12" spans="2:8" s="248" customFormat="1" ht="14.25" thickBot="1" thickTop="1">
      <c r="B12" s="265" t="s">
        <v>268</v>
      </c>
      <c r="C12" s="270" t="s">
        <v>62</v>
      </c>
      <c r="D12" s="249">
        <v>0.1</v>
      </c>
      <c r="E12" s="250">
        <v>0</v>
      </c>
      <c r="F12" s="271">
        <v>0</v>
      </c>
      <c r="G12" s="271">
        <v>0</v>
      </c>
      <c r="H12" s="267">
        <v>0.1</v>
      </c>
    </row>
    <row r="13" spans="2:8" s="248" customFormat="1" ht="14.25" thickBot="1" thickTop="1">
      <c r="B13" s="268" t="s">
        <v>298</v>
      </c>
      <c r="C13" s="272" t="s">
        <v>62</v>
      </c>
      <c r="D13" s="255">
        <v>0.1</v>
      </c>
      <c r="E13" s="256">
        <v>0</v>
      </c>
      <c r="F13" s="273">
        <v>0</v>
      </c>
      <c r="G13" s="273">
        <v>0</v>
      </c>
      <c r="H13" s="267">
        <v>0.1</v>
      </c>
    </row>
    <row r="14" spans="2:8" s="230" customFormat="1" ht="14.25" thickBot="1" thickTop="1">
      <c r="B14" s="265">
        <v>3800</v>
      </c>
      <c r="C14" s="266" t="s">
        <v>62</v>
      </c>
      <c r="D14" s="107">
        <v>0.1</v>
      </c>
      <c r="E14" s="108">
        <v>0</v>
      </c>
      <c r="F14" s="237">
        <v>0</v>
      </c>
      <c r="G14" s="237">
        <v>0</v>
      </c>
      <c r="H14" s="267">
        <v>0.1</v>
      </c>
    </row>
    <row r="15" spans="2:8" s="230" customFormat="1" ht="14.25" thickBot="1" thickTop="1">
      <c r="B15" s="268" t="s">
        <v>299</v>
      </c>
      <c r="C15" s="269" t="s">
        <v>62</v>
      </c>
      <c r="D15" s="253">
        <v>0.1</v>
      </c>
      <c r="E15" s="254">
        <v>0</v>
      </c>
      <c r="F15" s="252">
        <v>0</v>
      </c>
      <c r="G15" s="252">
        <v>0</v>
      </c>
      <c r="H15" s="267">
        <v>0.1</v>
      </c>
    </row>
    <row r="16" spans="2:8" s="230" customFormat="1" ht="14.25" thickBot="1" thickTop="1">
      <c r="B16" s="265" t="s">
        <v>67</v>
      </c>
      <c r="C16" s="266" t="s">
        <v>62</v>
      </c>
      <c r="D16" s="107">
        <v>0.1</v>
      </c>
      <c r="E16" s="108">
        <v>0</v>
      </c>
      <c r="F16" s="237">
        <v>0</v>
      </c>
      <c r="G16" s="237">
        <v>0</v>
      </c>
      <c r="H16" s="267">
        <v>0.1</v>
      </c>
    </row>
    <row r="17" spans="2:8" s="230" customFormat="1" ht="14.25" thickBot="1" thickTop="1">
      <c r="B17" s="268" t="s">
        <v>300</v>
      </c>
      <c r="C17" s="269" t="s">
        <v>62</v>
      </c>
      <c r="D17" s="253">
        <v>0.1</v>
      </c>
      <c r="E17" s="254">
        <v>0</v>
      </c>
      <c r="F17" s="252">
        <v>0</v>
      </c>
      <c r="G17" s="252">
        <v>0</v>
      </c>
      <c r="H17" s="267">
        <v>0.1</v>
      </c>
    </row>
    <row r="18" spans="2:8" s="230" customFormat="1" ht="14.25" thickBot="1" thickTop="1">
      <c r="B18" s="265" t="s">
        <v>68</v>
      </c>
      <c r="C18" s="266" t="s">
        <v>62</v>
      </c>
      <c r="D18" s="107">
        <v>0.1</v>
      </c>
      <c r="E18" s="108">
        <v>0</v>
      </c>
      <c r="F18" s="237">
        <v>0</v>
      </c>
      <c r="G18" s="237">
        <v>0</v>
      </c>
      <c r="H18" s="267">
        <v>0.1</v>
      </c>
    </row>
    <row r="19" spans="2:8" s="230" customFormat="1" ht="14.25" thickBot="1" thickTop="1">
      <c r="B19" s="268" t="s">
        <v>301</v>
      </c>
      <c r="C19" s="269" t="s">
        <v>62</v>
      </c>
      <c r="D19" s="253">
        <v>0.1</v>
      </c>
      <c r="E19" s="254">
        <v>0</v>
      </c>
      <c r="F19" s="252">
        <v>0</v>
      </c>
      <c r="G19" s="252">
        <v>0</v>
      </c>
      <c r="H19" s="267">
        <v>0.1</v>
      </c>
    </row>
    <row r="20" spans="2:8" s="230" customFormat="1" ht="14.25" thickBot="1" thickTop="1">
      <c r="B20" s="265" t="s">
        <v>445</v>
      </c>
      <c r="C20" s="266"/>
      <c r="D20" s="107">
        <v>0.1</v>
      </c>
      <c r="E20" s="108">
        <v>0</v>
      </c>
      <c r="F20" s="237">
        <v>0</v>
      </c>
      <c r="G20" s="237">
        <v>0</v>
      </c>
      <c r="H20" s="267">
        <v>0.1</v>
      </c>
    </row>
    <row r="21" spans="2:8" s="230" customFormat="1" ht="14.25" thickBot="1" thickTop="1">
      <c r="B21" s="268">
        <v>6600</v>
      </c>
      <c r="C21" s="269" t="s">
        <v>62</v>
      </c>
      <c r="D21" s="253">
        <v>0.1</v>
      </c>
      <c r="E21" s="254">
        <v>0</v>
      </c>
      <c r="F21" s="252">
        <v>0</v>
      </c>
      <c r="G21" s="252">
        <v>0</v>
      </c>
      <c r="H21" s="267">
        <v>0.1</v>
      </c>
    </row>
    <row r="22" spans="2:8" s="230" customFormat="1" ht="14.25" thickBot="1" thickTop="1">
      <c r="B22" s="265" t="s">
        <v>302</v>
      </c>
      <c r="C22" s="266" t="s">
        <v>62</v>
      </c>
      <c r="D22" s="107">
        <v>0.1</v>
      </c>
      <c r="E22" s="108">
        <v>0</v>
      </c>
      <c r="F22" s="237">
        <v>0</v>
      </c>
      <c r="G22" s="237">
        <v>0</v>
      </c>
      <c r="H22" s="267">
        <v>0.1</v>
      </c>
    </row>
    <row r="23" spans="2:8" s="230" customFormat="1" ht="14.25" thickBot="1" thickTop="1">
      <c r="B23" s="268">
        <v>950</v>
      </c>
      <c r="C23" s="269" t="s">
        <v>62</v>
      </c>
      <c r="D23" s="253">
        <v>0.1</v>
      </c>
      <c r="E23" s="254">
        <v>0</v>
      </c>
      <c r="F23" s="252">
        <v>0</v>
      </c>
      <c r="G23" s="252">
        <v>0</v>
      </c>
      <c r="H23" s="267">
        <v>0.1</v>
      </c>
    </row>
    <row r="24" spans="2:8" s="230" customFormat="1" ht="14.25" thickBot="1" thickTop="1">
      <c r="B24" s="265" t="s">
        <v>460</v>
      </c>
      <c r="C24" s="266"/>
      <c r="D24" s="107">
        <v>0.1</v>
      </c>
      <c r="E24" s="108">
        <v>0</v>
      </c>
      <c r="F24" s="237">
        <v>0</v>
      </c>
      <c r="G24" s="237">
        <v>0</v>
      </c>
      <c r="H24" s="267">
        <v>0.1</v>
      </c>
    </row>
    <row r="25" spans="2:8" s="230" customFormat="1" ht="14.25" thickBot="1" thickTop="1">
      <c r="B25" s="268">
        <v>1000</v>
      </c>
      <c r="C25" s="269" t="s">
        <v>62</v>
      </c>
      <c r="D25" s="253">
        <v>0.1</v>
      </c>
      <c r="E25" s="254">
        <v>0</v>
      </c>
      <c r="F25" s="252">
        <v>0</v>
      </c>
      <c r="G25" s="252">
        <v>0</v>
      </c>
      <c r="H25" s="267">
        <v>0.1</v>
      </c>
    </row>
    <row r="26" spans="2:8" s="230" customFormat="1" ht="14.25" thickBot="1" thickTop="1">
      <c r="B26" s="265" t="s">
        <v>466</v>
      </c>
      <c r="C26" s="266"/>
      <c r="D26" s="107">
        <v>0.1</v>
      </c>
      <c r="E26" s="108">
        <v>0</v>
      </c>
      <c r="F26" s="237">
        <v>0</v>
      </c>
      <c r="G26" s="237">
        <v>0</v>
      </c>
      <c r="H26" s="267">
        <v>0.1</v>
      </c>
    </row>
    <row r="27" spans="2:8" s="230" customFormat="1" ht="14.25" thickBot="1" thickTop="1">
      <c r="B27" s="268">
        <v>1100</v>
      </c>
      <c r="C27" s="269" t="s">
        <v>62</v>
      </c>
      <c r="D27" s="251">
        <v>0.1</v>
      </c>
      <c r="E27" s="254">
        <v>0</v>
      </c>
      <c r="F27" s="252">
        <v>0</v>
      </c>
      <c r="G27" s="252">
        <v>0</v>
      </c>
      <c r="H27" s="267">
        <v>0.1</v>
      </c>
    </row>
    <row r="28" spans="2:8" s="230" customFormat="1" ht="14.25" thickBot="1" thickTop="1">
      <c r="B28" s="265" t="s">
        <v>69</v>
      </c>
      <c r="C28" s="266" t="s">
        <v>62</v>
      </c>
      <c r="D28" s="107">
        <v>0.1</v>
      </c>
      <c r="E28" s="108">
        <v>0</v>
      </c>
      <c r="F28" s="237">
        <v>0</v>
      </c>
      <c r="G28" s="237">
        <v>0</v>
      </c>
      <c r="H28" s="267">
        <v>0.1</v>
      </c>
    </row>
    <row r="29" spans="2:8" s="230" customFormat="1" ht="14.25" thickBot="1" thickTop="1">
      <c r="B29" s="268" t="s">
        <v>94</v>
      </c>
      <c r="C29" s="269" t="s">
        <v>62</v>
      </c>
      <c r="D29" s="253">
        <v>0.1</v>
      </c>
      <c r="E29" s="254">
        <v>0</v>
      </c>
      <c r="F29" s="252">
        <v>0</v>
      </c>
      <c r="G29" s="252">
        <v>0</v>
      </c>
      <c r="H29" s="267">
        <v>0.1</v>
      </c>
    </row>
    <row r="30" spans="2:8" s="230" customFormat="1" ht="14.25" thickBot="1" thickTop="1">
      <c r="B30" s="265" t="s">
        <v>100</v>
      </c>
      <c r="C30" s="270" t="s">
        <v>62</v>
      </c>
      <c r="D30" s="249">
        <v>0.1</v>
      </c>
      <c r="E30" s="250">
        <v>0</v>
      </c>
      <c r="F30" s="271">
        <v>0</v>
      </c>
      <c r="G30" s="271">
        <v>0</v>
      </c>
      <c r="H30" s="267">
        <v>0.1</v>
      </c>
    </row>
    <row r="31" spans="2:8" s="230" customFormat="1" ht="14.25" thickBot="1" thickTop="1">
      <c r="B31" s="268" t="s">
        <v>98</v>
      </c>
      <c r="C31" s="272" t="s">
        <v>62</v>
      </c>
      <c r="D31" s="255">
        <v>0.1</v>
      </c>
      <c r="E31" s="256">
        <v>0</v>
      </c>
      <c r="F31" s="273">
        <v>0</v>
      </c>
      <c r="G31" s="273">
        <v>0</v>
      </c>
      <c r="H31" s="267">
        <v>0.1</v>
      </c>
    </row>
    <row r="32" spans="2:8" s="230" customFormat="1" ht="14.25" thickBot="1" thickTop="1">
      <c r="B32" s="265" t="s">
        <v>303</v>
      </c>
      <c r="C32" s="270" t="s">
        <v>62</v>
      </c>
      <c r="D32" s="249">
        <v>0.1</v>
      </c>
      <c r="E32" s="250">
        <v>0</v>
      </c>
      <c r="F32" s="271">
        <v>0</v>
      </c>
      <c r="G32" s="271">
        <v>0</v>
      </c>
      <c r="H32" s="267">
        <v>0.1</v>
      </c>
    </row>
    <row r="33" spans="2:8" ht="14.25" thickBot="1" thickTop="1">
      <c r="B33" s="268">
        <v>1600</v>
      </c>
      <c r="C33" s="272" t="s">
        <v>62</v>
      </c>
      <c r="D33" s="255">
        <v>0.1</v>
      </c>
      <c r="E33" s="256">
        <v>0</v>
      </c>
      <c r="F33" s="273">
        <v>0</v>
      </c>
      <c r="G33" s="273">
        <v>0</v>
      </c>
      <c r="H33" s="267">
        <v>0.1</v>
      </c>
    </row>
    <row r="34" spans="2:8" ht="14.25" thickBot="1" thickTop="1">
      <c r="B34" s="265" t="s">
        <v>167</v>
      </c>
      <c r="C34" s="266" t="s">
        <v>62</v>
      </c>
      <c r="D34" s="107">
        <v>0.1</v>
      </c>
      <c r="E34" s="108">
        <v>0</v>
      </c>
      <c r="F34" s="237">
        <v>0</v>
      </c>
      <c r="G34" s="237">
        <v>0</v>
      </c>
      <c r="H34" s="267">
        <v>0.1</v>
      </c>
    </row>
    <row r="35" spans="2:8" ht="14.25" thickBot="1" thickTop="1">
      <c r="B35" s="268" t="s">
        <v>440</v>
      </c>
      <c r="C35" s="269" t="s">
        <v>62</v>
      </c>
      <c r="D35" s="253">
        <v>0.1</v>
      </c>
      <c r="E35" s="254">
        <v>0</v>
      </c>
      <c r="F35" s="252">
        <v>0</v>
      </c>
      <c r="G35" s="252">
        <v>0</v>
      </c>
      <c r="H35" s="267">
        <v>0.1</v>
      </c>
    </row>
    <row r="36" spans="2:8" s="230" customFormat="1" ht="14.25" thickBot="1" thickTop="1">
      <c r="B36" s="265" t="s">
        <v>295</v>
      </c>
      <c r="C36" s="266" t="s">
        <v>62</v>
      </c>
      <c r="D36" s="107">
        <v>0.1</v>
      </c>
      <c r="E36" s="108">
        <v>0</v>
      </c>
      <c r="F36" s="237">
        <v>0</v>
      </c>
      <c r="G36" s="237">
        <v>0</v>
      </c>
      <c r="H36" s="267">
        <v>0.1</v>
      </c>
    </row>
    <row r="37" spans="2:8" s="230" customFormat="1" ht="14.25" thickBot="1" thickTop="1">
      <c r="B37" s="268" t="s">
        <v>378</v>
      </c>
      <c r="C37" s="269" t="s">
        <v>62</v>
      </c>
      <c r="D37" s="253">
        <v>0.1</v>
      </c>
      <c r="E37" s="254">
        <v>0</v>
      </c>
      <c r="F37" s="252">
        <v>0</v>
      </c>
      <c r="G37" s="252">
        <v>0</v>
      </c>
      <c r="H37" s="267">
        <v>0.1</v>
      </c>
    </row>
    <row r="38" spans="2:8" s="230" customFormat="1" ht="14.25" thickBot="1" thickTop="1">
      <c r="B38" s="265" t="s">
        <v>379</v>
      </c>
      <c r="C38" s="266" t="s">
        <v>62</v>
      </c>
      <c r="D38" s="107">
        <v>0.1</v>
      </c>
      <c r="E38" s="108">
        <v>0</v>
      </c>
      <c r="F38" s="237">
        <v>0</v>
      </c>
      <c r="G38" s="237">
        <v>0</v>
      </c>
      <c r="H38" s="267">
        <v>0.1</v>
      </c>
    </row>
    <row r="39" spans="2:8" s="230" customFormat="1" ht="14.25" thickBot="1" thickTop="1">
      <c r="B39" s="268" t="s">
        <v>380</v>
      </c>
      <c r="C39" s="269" t="s">
        <v>62</v>
      </c>
      <c r="D39" s="253">
        <v>0.1</v>
      </c>
      <c r="E39" s="254">
        <v>0</v>
      </c>
      <c r="F39" s="252">
        <v>0</v>
      </c>
      <c r="G39" s="252">
        <v>0</v>
      </c>
      <c r="H39" s="267">
        <v>0.1</v>
      </c>
    </row>
    <row r="40" spans="2:8" s="230" customFormat="1" ht="14.25" thickBot="1" thickTop="1">
      <c r="B40" s="265" t="s">
        <v>423</v>
      </c>
      <c r="C40" s="266" t="s">
        <v>62</v>
      </c>
      <c r="D40" s="107">
        <v>0.1</v>
      </c>
      <c r="E40" s="108">
        <v>0</v>
      </c>
      <c r="F40" s="237">
        <v>0</v>
      </c>
      <c r="G40" s="237">
        <v>0</v>
      </c>
      <c r="H40" s="267">
        <v>0.1</v>
      </c>
    </row>
    <row r="41" spans="2:8" s="230" customFormat="1" ht="14.25" thickBot="1" thickTop="1">
      <c r="B41" s="303" t="s">
        <v>424</v>
      </c>
      <c r="C41" s="304" t="s">
        <v>62</v>
      </c>
      <c r="D41" s="305">
        <v>0.1</v>
      </c>
      <c r="E41" s="306">
        <v>0</v>
      </c>
      <c r="F41" s="307">
        <v>0</v>
      </c>
      <c r="G41" s="307">
        <v>0</v>
      </c>
      <c r="H41" s="308">
        <v>0.1</v>
      </c>
    </row>
  </sheetData>
  <sheetProtection/>
  <dataValidations count="1">
    <dataValidation type="decimal" operator="greaterThanOrEqual" allowBlank="1" showInputMessage="1" showErrorMessage="1" sqref="E6:G41">
      <formula1>0</formula1>
    </dataValidation>
  </dataValidation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47">
    <tabColor rgb="FFC00000"/>
    <pageSetUpPr fitToPage="1"/>
  </sheetPr>
  <dimension ref="A1:P26"/>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3.851562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457</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5"/>
    </row>
    <row r="8" spans="2:15" ht="12.75" customHeight="1">
      <c r="B8" s="92" t="s">
        <v>2</v>
      </c>
      <c r="C8" s="352" t="s">
        <v>28</v>
      </c>
      <c r="D8" s="352"/>
      <c r="E8" s="352"/>
      <c r="F8" s="352"/>
      <c r="G8" s="352"/>
      <c r="H8" s="352"/>
      <c r="I8" s="352"/>
      <c r="J8" s="352"/>
      <c r="K8" s="352"/>
      <c r="L8" s="6"/>
      <c r="M8" s="6"/>
      <c r="N8" s="21"/>
      <c r="O8" s="25"/>
    </row>
    <row r="9" spans="2:15" ht="12.75" customHeight="1">
      <c r="B9" s="92" t="s">
        <v>2</v>
      </c>
      <c r="C9" s="352" t="s">
        <v>78</v>
      </c>
      <c r="D9" s="352"/>
      <c r="E9" s="352"/>
      <c r="F9" s="352"/>
      <c r="G9" s="352"/>
      <c r="H9" s="352"/>
      <c r="I9" s="352"/>
      <c r="J9" s="352"/>
      <c r="K9" s="352"/>
      <c r="L9" s="99"/>
      <c r="M9" s="99"/>
      <c r="N9" s="21"/>
      <c r="O9" s="25"/>
    </row>
    <row r="10" spans="2:15" ht="12.75" customHeight="1">
      <c r="B10" s="92" t="s">
        <v>2</v>
      </c>
      <c r="C10" s="352" t="s">
        <v>29</v>
      </c>
      <c r="D10" s="352"/>
      <c r="E10" s="352"/>
      <c r="F10" s="352"/>
      <c r="G10" s="352"/>
      <c r="H10" s="352"/>
      <c r="I10" s="352"/>
      <c r="J10" s="352"/>
      <c r="K10" s="352"/>
      <c r="L10" s="99"/>
      <c r="M10" s="99"/>
      <c r="N10" s="21"/>
      <c r="O10" s="25"/>
    </row>
    <row r="11" spans="2:15" ht="12.75" customHeight="1">
      <c r="B11" s="92" t="s">
        <v>2</v>
      </c>
      <c r="C11" s="352" t="s">
        <v>10</v>
      </c>
      <c r="D11" s="352"/>
      <c r="E11" s="352"/>
      <c r="F11" s="352"/>
      <c r="G11" s="352"/>
      <c r="H11" s="352"/>
      <c r="I11" s="352"/>
      <c r="J11" s="352"/>
      <c r="K11" s="352"/>
      <c r="L11" s="6"/>
      <c r="M11" s="6"/>
      <c r="N11" s="21"/>
      <c r="O11" s="25"/>
    </row>
    <row r="12" spans="2:15" ht="12.75" customHeight="1">
      <c r="B12" s="92" t="s">
        <v>2</v>
      </c>
      <c r="C12" s="352" t="s">
        <v>30</v>
      </c>
      <c r="D12" s="352"/>
      <c r="E12" s="352"/>
      <c r="F12" s="352"/>
      <c r="G12" s="352"/>
      <c r="H12" s="352"/>
      <c r="I12" s="352"/>
      <c r="J12" s="352"/>
      <c r="K12" s="352"/>
      <c r="L12" s="99"/>
      <c r="M12" s="99"/>
      <c r="N12" s="7"/>
      <c r="O12" s="2"/>
    </row>
    <row r="13" spans="2:15" ht="12.75" customHeight="1">
      <c r="B13" s="29" t="s">
        <v>2</v>
      </c>
      <c r="C13" s="352" t="s">
        <v>18</v>
      </c>
      <c r="D13" s="352"/>
      <c r="E13" s="352"/>
      <c r="F13" s="352"/>
      <c r="G13" s="352"/>
      <c r="H13" s="352"/>
      <c r="I13" s="352"/>
      <c r="J13" s="352"/>
      <c r="K13" s="352"/>
      <c r="L13" s="28"/>
      <c r="M13" s="28"/>
      <c r="N13" s="7"/>
      <c r="O13" s="2"/>
    </row>
    <row r="14" spans="2:15" ht="12.75" customHeight="1">
      <c r="B14" s="92" t="s">
        <v>2</v>
      </c>
      <c r="C14" s="352" t="s">
        <v>32</v>
      </c>
      <c r="D14" s="352"/>
      <c r="E14" s="352"/>
      <c r="F14" s="352"/>
      <c r="G14" s="352"/>
      <c r="H14" s="352"/>
      <c r="I14" s="352"/>
      <c r="J14" s="352"/>
      <c r="K14" s="352"/>
      <c r="L14" s="28"/>
      <c r="M14" s="28"/>
      <c r="N14" s="7"/>
      <c r="O14" s="2"/>
    </row>
    <row r="15" spans="2:15" ht="12.75" customHeight="1">
      <c r="B15" s="27" t="s">
        <v>2</v>
      </c>
      <c r="C15" s="352" t="s">
        <v>45</v>
      </c>
      <c r="D15" s="352"/>
      <c r="E15" s="352"/>
      <c r="F15" s="352"/>
      <c r="G15" s="352"/>
      <c r="H15" s="352"/>
      <c r="I15" s="352"/>
      <c r="J15" s="352"/>
      <c r="K15" s="352"/>
      <c r="L15" s="99"/>
      <c r="M15" s="7" t="s">
        <v>5</v>
      </c>
      <c r="N15" s="7"/>
      <c r="O15" s="66" t="str">
        <f>'Calculation Tab'!$D$2</f>
        <v>Sourcewell</v>
      </c>
    </row>
    <row r="16" spans="2:15" ht="12.75" customHeight="1">
      <c r="B16" s="27" t="s">
        <v>2</v>
      </c>
      <c r="C16" s="352" t="s">
        <v>138</v>
      </c>
      <c r="D16" s="352"/>
      <c r="E16" s="352"/>
      <c r="F16" s="352"/>
      <c r="G16" s="352"/>
      <c r="H16" s="352"/>
      <c r="I16" s="352"/>
      <c r="J16" s="352"/>
      <c r="K16" s="352"/>
      <c r="L16" s="99"/>
      <c r="M16" s="23">
        <v>207400</v>
      </c>
      <c r="N16" s="76"/>
      <c r="O16" s="23">
        <f>M16-(M16*'Calculation Tab'!$D$23)+'Calculation Tab'!$E$23+'Calculation Tab'!$G$23</f>
        <v>186660</v>
      </c>
    </row>
    <row r="17" spans="2:14" ht="12.75" customHeight="1">
      <c r="B17" s="27" t="s">
        <v>2</v>
      </c>
      <c r="C17" s="352" t="s">
        <v>139</v>
      </c>
      <c r="D17" s="352"/>
      <c r="E17" s="352"/>
      <c r="F17" s="352"/>
      <c r="G17" s="352"/>
      <c r="H17" s="352"/>
      <c r="I17" s="352"/>
      <c r="J17" s="352"/>
      <c r="K17" s="352"/>
      <c r="L17" s="28"/>
      <c r="M17" s="23"/>
      <c r="N17" s="76"/>
    </row>
    <row r="18" spans="2:14" ht="12.75" customHeight="1">
      <c r="B18" s="92"/>
      <c r="C18" s="93"/>
      <c r="D18" s="93"/>
      <c r="E18" s="93"/>
      <c r="F18" s="93"/>
      <c r="G18" s="93"/>
      <c r="H18" s="93"/>
      <c r="I18" s="93"/>
      <c r="J18" s="93"/>
      <c r="K18" s="93"/>
      <c r="L18" s="28"/>
      <c r="M18" s="1"/>
      <c r="N18" s="76"/>
    </row>
    <row r="19" spans="2:14" ht="12.75" customHeight="1">
      <c r="B19" s="20"/>
      <c r="C19" s="355" t="s">
        <v>3</v>
      </c>
      <c r="D19" s="355"/>
      <c r="E19" s="355"/>
      <c r="F19" s="355"/>
      <c r="G19" s="355"/>
      <c r="H19" s="355"/>
      <c r="I19" s="355"/>
      <c r="J19" s="355"/>
      <c r="K19" s="355"/>
      <c r="L19" s="26"/>
      <c r="M19" s="8"/>
      <c r="N19" s="8"/>
    </row>
    <row r="20" spans="2:15" ht="12.75" customHeight="1">
      <c r="B20" s="92" t="s">
        <v>2</v>
      </c>
      <c r="C20" s="352" t="s">
        <v>31</v>
      </c>
      <c r="D20" s="352"/>
      <c r="E20" s="352"/>
      <c r="F20" s="352"/>
      <c r="G20" s="352"/>
      <c r="H20" s="352"/>
      <c r="I20" s="352"/>
      <c r="J20" s="352"/>
      <c r="K20" s="352"/>
      <c r="L20" s="28"/>
      <c r="M20" s="296">
        <v>11100</v>
      </c>
      <c r="N20" s="2"/>
      <c r="O20" s="23">
        <f>M20-(M20*'Calculation Tab'!$D$23)</f>
        <v>9990</v>
      </c>
    </row>
    <row r="21" spans="2:15" ht="12.75" customHeight="1">
      <c r="B21" s="92" t="s">
        <v>2</v>
      </c>
      <c r="C21" s="352" t="s">
        <v>33</v>
      </c>
      <c r="D21" s="352"/>
      <c r="E21" s="352"/>
      <c r="F21" s="352"/>
      <c r="G21" s="352"/>
      <c r="H21" s="352"/>
      <c r="I21" s="352"/>
      <c r="J21" s="352"/>
      <c r="K21" s="352"/>
      <c r="L21" s="28"/>
      <c r="M21" s="23">
        <v>5200</v>
      </c>
      <c r="N21" s="2"/>
      <c r="O21" s="23">
        <f>M21-(M21*'Calculation Tab'!$D$23)</f>
        <v>4680</v>
      </c>
    </row>
    <row r="22" spans="2:15" ht="12.75" customHeight="1">
      <c r="B22" s="92" t="s">
        <v>2</v>
      </c>
      <c r="C22" s="352" t="s">
        <v>34</v>
      </c>
      <c r="D22" s="352"/>
      <c r="E22" s="352"/>
      <c r="F22" s="352"/>
      <c r="G22" s="352"/>
      <c r="H22" s="352"/>
      <c r="I22" s="352"/>
      <c r="J22" s="352"/>
      <c r="K22" s="352"/>
      <c r="L22" s="28"/>
      <c r="M22" s="298">
        <v>7500</v>
      </c>
      <c r="N22" s="2"/>
      <c r="O22" s="23">
        <f>M22-(M22*'Calculation Tab'!$D$23)</f>
        <v>6750</v>
      </c>
    </row>
    <row r="23" spans="2:14" ht="12.75" customHeight="1">
      <c r="B23" s="92"/>
      <c r="C23" s="71"/>
      <c r="D23" s="71"/>
      <c r="E23" s="71"/>
      <c r="F23" s="71"/>
      <c r="G23" s="71"/>
      <c r="H23" s="71"/>
      <c r="I23" s="71"/>
      <c r="J23" s="71"/>
      <c r="K23" s="71"/>
      <c r="L23" s="71"/>
      <c r="M23" s="75"/>
      <c r="N23" s="2"/>
    </row>
    <row r="24" spans="2:15" ht="33.75" customHeight="1">
      <c r="B24" s="27" t="s">
        <v>2</v>
      </c>
      <c r="C24" s="351" t="s">
        <v>251</v>
      </c>
      <c r="D24" s="351"/>
      <c r="E24" s="351"/>
      <c r="F24" s="351"/>
      <c r="G24" s="351"/>
      <c r="H24" s="351"/>
      <c r="I24" s="351"/>
      <c r="J24" s="351"/>
      <c r="K24" s="351"/>
      <c r="L24" s="101"/>
      <c r="M24" s="76">
        <v>4539.83</v>
      </c>
      <c r="N24" s="33"/>
      <c r="O24" s="23">
        <f>M24-(M24*'Calculation Tab'!$H$23)</f>
        <v>4085.8469999999998</v>
      </c>
    </row>
    <row r="25" spans="2:15" ht="12.75" customHeight="1" hidden="1">
      <c r="B25" s="27" t="s">
        <v>2</v>
      </c>
      <c r="C25" s="370" t="s">
        <v>47</v>
      </c>
      <c r="D25" s="370"/>
      <c r="E25" s="370"/>
      <c r="F25" s="370"/>
      <c r="G25" s="370"/>
      <c r="H25" s="370"/>
      <c r="I25" s="370"/>
      <c r="J25" s="370"/>
      <c r="K25" s="370"/>
      <c r="L25" s="101"/>
      <c r="M25" s="76">
        <v>0</v>
      </c>
      <c r="N25" s="33"/>
      <c r="O25" s="23">
        <f>M25-(M25*'Calculation Tab'!$D$23)</f>
        <v>0</v>
      </c>
    </row>
    <row r="26" spans="2:15" ht="33.75" customHeight="1">
      <c r="B26" s="27" t="s">
        <v>2</v>
      </c>
      <c r="C26" s="351" t="s">
        <v>252</v>
      </c>
      <c r="D26" s="351"/>
      <c r="E26" s="351"/>
      <c r="F26" s="351"/>
      <c r="G26" s="351"/>
      <c r="H26" s="351"/>
      <c r="I26" s="351"/>
      <c r="J26" s="351"/>
      <c r="K26" s="351"/>
      <c r="L26" s="101"/>
      <c r="M26" s="76">
        <v>10595.28</v>
      </c>
      <c r="N26" s="33"/>
      <c r="O26" s="23">
        <f>M26-(M26*'Calculation Tab'!$H$23)</f>
        <v>9535.752</v>
      </c>
    </row>
    <row r="27" ht="45" customHeight="1"/>
  </sheetData>
  <sheetProtection/>
  <mergeCells count="24">
    <mergeCell ref="C26:K26"/>
    <mergeCell ref="C14:K14"/>
    <mergeCell ref="C15:K15"/>
    <mergeCell ref="C16:K16"/>
    <mergeCell ref="C17:K17"/>
    <mergeCell ref="C20:K20"/>
    <mergeCell ref="C21:K21"/>
    <mergeCell ref="C22:K22"/>
    <mergeCell ref="C24:K24"/>
    <mergeCell ref="C25:K25"/>
    <mergeCell ref="A2:P2"/>
    <mergeCell ref="A3:K3"/>
    <mergeCell ref="C5:K5"/>
    <mergeCell ref="A4:K4"/>
    <mergeCell ref="L4:N4"/>
    <mergeCell ref="C6:K6"/>
    <mergeCell ref="C19:K19"/>
    <mergeCell ref="C7:K7"/>
    <mergeCell ref="C8:K8"/>
    <mergeCell ref="C9:K9"/>
    <mergeCell ref="C10:K10"/>
    <mergeCell ref="C11:K11"/>
    <mergeCell ref="C12:K12"/>
    <mergeCell ref="C13:K13"/>
  </mergeCells>
  <printOptions horizontalCentered="1"/>
  <pageMargins left="0.7" right="0.7" top="0.5" bottom="0.75" header="0.5" footer="0.5"/>
  <pageSetup fitToHeight="0" fitToWidth="1" horizontalDpi="600" verticalDpi="600" orientation="portrait" scale="67" r:id="rId2"/>
  <headerFooter alignWithMargins="0">
    <oddFooter>&amp;L&amp;A&amp;C&amp;P&amp;RREVISED 10/1/2018
PRINTED &amp;D @ &amp;T</oddFooter>
  </headerFooter>
  <drawing r:id="rId1"/>
</worksheet>
</file>

<file path=xl/worksheets/sheet21.xml><?xml version="1.0" encoding="utf-8"?>
<worksheet xmlns="http://schemas.openxmlformats.org/spreadsheetml/2006/main" xmlns:r="http://schemas.openxmlformats.org/officeDocument/2006/relationships">
  <sheetPr codeName="Sheet57">
    <tabColor rgb="FFC00000"/>
    <pageSetUpPr fitToPage="1"/>
  </sheetPr>
  <dimension ref="A1:P23"/>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3.851562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459</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5"/>
    </row>
    <row r="8" spans="2:15" ht="12.75" customHeight="1">
      <c r="B8" s="92" t="s">
        <v>2</v>
      </c>
      <c r="C8" s="352" t="s">
        <v>28</v>
      </c>
      <c r="D8" s="352"/>
      <c r="E8" s="352"/>
      <c r="F8" s="352"/>
      <c r="G8" s="352"/>
      <c r="H8" s="352"/>
      <c r="I8" s="352"/>
      <c r="J8" s="352"/>
      <c r="K8" s="352"/>
      <c r="L8" s="6"/>
      <c r="M8" s="6"/>
      <c r="N8" s="21"/>
      <c r="O8" s="25"/>
    </row>
    <row r="9" spans="2:15" ht="12.75" customHeight="1">
      <c r="B9" s="92" t="s">
        <v>2</v>
      </c>
      <c r="C9" s="352" t="s">
        <v>78</v>
      </c>
      <c r="D9" s="352"/>
      <c r="E9" s="352"/>
      <c r="F9" s="352"/>
      <c r="G9" s="352"/>
      <c r="H9" s="352"/>
      <c r="I9" s="352"/>
      <c r="J9" s="352"/>
      <c r="K9" s="352"/>
      <c r="L9" s="99"/>
      <c r="M9" s="99"/>
      <c r="N9" s="21"/>
      <c r="O9" s="25"/>
    </row>
    <row r="10" spans="2:15" ht="12.75" customHeight="1">
      <c r="B10" s="92" t="s">
        <v>2</v>
      </c>
      <c r="C10" s="352" t="s">
        <v>458</v>
      </c>
      <c r="D10" s="352"/>
      <c r="E10" s="352"/>
      <c r="F10" s="352"/>
      <c r="G10" s="352"/>
      <c r="H10" s="352"/>
      <c r="I10" s="352"/>
      <c r="J10" s="352"/>
      <c r="K10" s="352"/>
      <c r="L10" s="99"/>
      <c r="M10" s="99"/>
      <c r="N10" s="21"/>
      <c r="O10" s="25"/>
    </row>
    <row r="11" spans="2:15" ht="12.75" customHeight="1">
      <c r="B11" s="92" t="s">
        <v>2</v>
      </c>
      <c r="C11" s="352" t="s">
        <v>10</v>
      </c>
      <c r="D11" s="352"/>
      <c r="E11" s="352"/>
      <c r="F11" s="352"/>
      <c r="G11" s="352"/>
      <c r="H11" s="352"/>
      <c r="I11" s="352"/>
      <c r="J11" s="352"/>
      <c r="K11" s="352"/>
      <c r="L11" s="6"/>
      <c r="M11" s="6"/>
      <c r="N11" s="21"/>
      <c r="O11" s="25"/>
    </row>
    <row r="12" spans="2:15" ht="12.75" customHeight="1">
      <c r="B12" s="92" t="s">
        <v>2</v>
      </c>
      <c r="C12" s="352" t="s">
        <v>30</v>
      </c>
      <c r="D12" s="352"/>
      <c r="E12" s="352"/>
      <c r="F12" s="352"/>
      <c r="G12" s="352"/>
      <c r="H12" s="352"/>
      <c r="I12" s="352"/>
      <c r="J12" s="352"/>
      <c r="K12" s="352"/>
      <c r="L12" s="99"/>
      <c r="M12" s="99"/>
      <c r="N12" s="7"/>
      <c r="O12" s="2"/>
    </row>
    <row r="13" spans="2:15" ht="12.75" customHeight="1">
      <c r="B13" s="29" t="s">
        <v>2</v>
      </c>
      <c r="C13" s="352" t="s">
        <v>18</v>
      </c>
      <c r="D13" s="352"/>
      <c r="E13" s="352"/>
      <c r="F13" s="352"/>
      <c r="G13" s="352"/>
      <c r="H13" s="352"/>
      <c r="I13" s="352"/>
      <c r="J13" s="352"/>
      <c r="K13" s="352"/>
      <c r="L13" s="28"/>
      <c r="M13" s="28"/>
      <c r="N13" s="7"/>
      <c r="O13" s="2"/>
    </row>
    <row r="14" spans="2:15" ht="12.75" customHeight="1">
      <c r="B14" s="92" t="s">
        <v>2</v>
      </c>
      <c r="C14" s="352" t="s">
        <v>32</v>
      </c>
      <c r="D14" s="352"/>
      <c r="E14" s="352"/>
      <c r="F14" s="352"/>
      <c r="G14" s="352"/>
      <c r="H14" s="352"/>
      <c r="I14" s="352"/>
      <c r="J14" s="352"/>
      <c r="K14" s="352"/>
      <c r="L14" s="28"/>
      <c r="M14" s="28"/>
      <c r="N14" s="7"/>
      <c r="O14" s="2"/>
    </row>
    <row r="15" spans="2:15" ht="12.75" customHeight="1">
      <c r="B15" s="27" t="s">
        <v>2</v>
      </c>
      <c r="C15" s="352" t="s">
        <v>45</v>
      </c>
      <c r="D15" s="352"/>
      <c r="E15" s="352"/>
      <c r="F15" s="352"/>
      <c r="G15" s="352"/>
      <c r="H15" s="352"/>
      <c r="I15" s="352"/>
      <c r="J15" s="352"/>
      <c r="K15" s="352"/>
      <c r="L15" s="99"/>
      <c r="M15" s="7" t="s">
        <v>5</v>
      </c>
      <c r="N15" s="7"/>
      <c r="O15" s="66" t="str">
        <f>'Calculation Tab'!$D$2</f>
        <v>Sourcewell</v>
      </c>
    </row>
    <row r="16" spans="2:15" ht="12.75" customHeight="1">
      <c r="B16" s="27" t="s">
        <v>2</v>
      </c>
      <c r="C16" s="352" t="s">
        <v>138</v>
      </c>
      <c r="D16" s="352"/>
      <c r="E16" s="352"/>
      <c r="F16" s="352"/>
      <c r="G16" s="352"/>
      <c r="H16" s="352"/>
      <c r="I16" s="352"/>
      <c r="J16" s="352"/>
      <c r="K16" s="352"/>
      <c r="L16" s="99"/>
      <c r="M16" s="86">
        <v>255200</v>
      </c>
      <c r="N16" s="76"/>
      <c r="O16" s="23">
        <f>M16-(M16*'Calculation Tab'!$D$24)+'Calculation Tab'!$E$24+'Calculation Tab'!$G$24</f>
        <v>229680</v>
      </c>
    </row>
    <row r="17" spans="2:14" ht="12.75" customHeight="1">
      <c r="B17" s="27" t="s">
        <v>2</v>
      </c>
      <c r="C17" s="352" t="s">
        <v>139</v>
      </c>
      <c r="D17" s="352"/>
      <c r="E17" s="352"/>
      <c r="F17" s="352"/>
      <c r="G17" s="352"/>
      <c r="H17" s="352"/>
      <c r="I17" s="352"/>
      <c r="J17" s="352"/>
      <c r="K17" s="352"/>
      <c r="L17" s="28"/>
      <c r="M17" s="23"/>
      <c r="N17" s="76"/>
    </row>
    <row r="18" spans="2:14" ht="12.75" customHeight="1">
      <c r="B18" s="92"/>
      <c r="C18" s="93"/>
      <c r="D18" s="93"/>
      <c r="E18" s="93"/>
      <c r="F18" s="93"/>
      <c r="G18" s="93"/>
      <c r="H18" s="93"/>
      <c r="I18" s="93"/>
      <c r="J18" s="93"/>
      <c r="K18" s="93"/>
      <c r="L18" s="28"/>
      <c r="M18" s="1"/>
      <c r="N18" s="76"/>
    </row>
    <row r="19" spans="2:14" ht="12.75" customHeight="1">
      <c r="B19" s="20"/>
      <c r="C19" s="355" t="s">
        <v>3</v>
      </c>
      <c r="D19" s="355"/>
      <c r="E19" s="355"/>
      <c r="F19" s="355"/>
      <c r="G19" s="355"/>
      <c r="H19" s="355"/>
      <c r="I19" s="355"/>
      <c r="J19" s="355"/>
      <c r="K19" s="355"/>
      <c r="L19" s="26"/>
      <c r="M19" s="8"/>
      <c r="N19" s="8"/>
    </row>
    <row r="20" spans="2:15" ht="12.75" customHeight="1">
      <c r="B20" s="92" t="s">
        <v>2</v>
      </c>
      <c r="C20" s="352" t="s">
        <v>33</v>
      </c>
      <c r="D20" s="352"/>
      <c r="E20" s="352"/>
      <c r="F20" s="352"/>
      <c r="G20" s="352"/>
      <c r="H20" s="352"/>
      <c r="I20" s="352"/>
      <c r="J20" s="352"/>
      <c r="K20" s="352"/>
      <c r="L20" s="28"/>
      <c r="M20" s="86">
        <v>5200</v>
      </c>
      <c r="N20" s="2"/>
      <c r="O20" s="23">
        <f>M20-(M20*'Calculation Tab'!$D$24)</f>
        <v>4680</v>
      </c>
    </row>
    <row r="21" spans="2:15" ht="12.75" customHeight="1">
      <c r="B21" s="92" t="s">
        <v>2</v>
      </c>
      <c r="C21" s="352" t="s">
        <v>34</v>
      </c>
      <c r="D21" s="352"/>
      <c r="E21" s="352"/>
      <c r="F21" s="352"/>
      <c r="G21" s="352"/>
      <c r="H21" s="352"/>
      <c r="I21" s="352"/>
      <c r="J21" s="352"/>
      <c r="K21" s="352"/>
      <c r="L21" s="28"/>
      <c r="M21" s="299">
        <v>7500</v>
      </c>
      <c r="N21" s="2"/>
      <c r="O21" s="23">
        <f>M21-(M21*'Calculation Tab'!$D$24)</f>
        <v>6750</v>
      </c>
    </row>
    <row r="22" spans="1:15" s="63" customFormat="1" ht="12.75" customHeight="1">
      <c r="A22" s="14"/>
      <c r="B22" s="92"/>
      <c r="C22" s="71"/>
      <c r="D22" s="71"/>
      <c r="E22" s="71"/>
      <c r="F22" s="71"/>
      <c r="G22" s="71"/>
      <c r="H22" s="71"/>
      <c r="I22" s="71"/>
      <c r="J22" s="71"/>
      <c r="K22" s="71"/>
      <c r="L22" s="71"/>
      <c r="M22" s="75"/>
      <c r="N22" s="2"/>
      <c r="O22" s="3"/>
    </row>
    <row r="23" spans="1:15" s="63" customFormat="1" ht="45" customHeight="1">
      <c r="A23" s="14"/>
      <c r="B23" s="14"/>
      <c r="C23" s="14"/>
      <c r="D23" s="14"/>
      <c r="E23" s="14"/>
      <c r="F23" s="14"/>
      <c r="G23" s="14"/>
      <c r="H23" s="14"/>
      <c r="I23" s="14"/>
      <c r="J23" s="14"/>
      <c r="K23" s="14"/>
      <c r="L23" s="14"/>
      <c r="M23" s="14"/>
      <c r="N23" s="14"/>
      <c r="O23" s="3"/>
    </row>
  </sheetData>
  <sheetProtection/>
  <mergeCells count="20">
    <mergeCell ref="C20:K20"/>
    <mergeCell ref="C21:K21"/>
    <mergeCell ref="C13:K13"/>
    <mergeCell ref="C14:K14"/>
    <mergeCell ref="C15:K15"/>
    <mergeCell ref="C16:K16"/>
    <mergeCell ref="C17:K17"/>
    <mergeCell ref="C19:K19"/>
    <mergeCell ref="C7:K7"/>
    <mergeCell ref="C8:K8"/>
    <mergeCell ref="C9:K9"/>
    <mergeCell ref="C10:K10"/>
    <mergeCell ref="C11:K11"/>
    <mergeCell ref="C12:K12"/>
    <mergeCell ref="A2:P2"/>
    <mergeCell ref="A3:K3"/>
    <mergeCell ref="A4:K4"/>
    <mergeCell ref="L4:N4"/>
    <mergeCell ref="C5:K5"/>
    <mergeCell ref="C6:K6"/>
  </mergeCells>
  <printOptions horizontalCentered="1"/>
  <pageMargins left="0.7" right="0.7" top="0.5" bottom="0.75" header="0.5" footer="0.5"/>
  <pageSetup fitToHeight="0" fitToWidth="1" horizontalDpi="600" verticalDpi="600" orientation="portrait" scale="67" r:id="rId2"/>
  <headerFooter alignWithMargins="0">
    <oddFooter>&amp;L&amp;A&amp;C&amp;P&amp;RREVISED 10/1/2018
PRINTED &amp;D @ &amp;T</oddFooter>
  </headerFooter>
  <drawing r:id="rId1"/>
</worksheet>
</file>

<file path=xl/worksheets/sheet22.xml><?xml version="1.0" encoding="utf-8"?>
<worksheet xmlns="http://schemas.openxmlformats.org/spreadsheetml/2006/main" xmlns:r="http://schemas.openxmlformats.org/officeDocument/2006/relationships">
  <sheetPr codeName="Sheet48">
    <tabColor rgb="FFC00000"/>
    <pageSetUpPr fitToPage="1"/>
  </sheetPr>
  <dimension ref="A1:P29"/>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2.851562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461</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5"/>
    </row>
    <row r="8" spans="2:15" ht="12.75" customHeight="1">
      <c r="B8" s="92" t="s">
        <v>2</v>
      </c>
      <c r="C8" s="352" t="s">
        <v>28</v>
      </c>
      <c r="D8" s="352"/>
      <c r="E8" s="352"/>
      <c r="F8" s="352"/>
      <c r="G8" s="352"/>
      <c r="H8" s="352"/>
      <c r="I8" s="352"/>
      <c r="J8" s="352"/>
      <c r="K8" s="352"/>
      <c r="L8" s="99"/>
      <c r="M8" s="99"/>
      <c r="N8" s="21"/>
      <c r="O8" s="25"/>
    </row>
    <row r="9" spans="2:15" ht="12.75" customHeight="1">
      <c r="B9" s="92" t="s">
        <v>2</v>
      </c>
      <c r="C9" s="352" t="s">
        <v>78</v>
      </c>
      <c r="D9" s="352"/>
      <c r="E9" s="352"/>
      <c r="F9" s="352"/>
      <c r="G9" s="352"/>
      <c r="H9" s="352"/>
      <c r="I9" s="352"/>
      <c r="J9" s="352"/>
      <c r="K9" s="352"/>
      <c r="L9" s="28"/>
      <c r="M9" s="28"/>
      <c r="N9" s="21"/>
      <c r="O9" s="25"/>
    </row>
    <row r="10" spans="2:15" ht="12.75" customHeight="1">
      <c r="B10" s="92" t="s">
        <v>2</v>
      </c>
      <c r="C10" s="352" t="s">
        <v>38</v>
      </c>
      <c r="D10" s="352"/>
      <c r="E10" s="352"/>
      <c r="F10" s="352"/>
      <c r="G10" s="352"/>
      <c r="H10" s="352"/>
      <c r="I10" s="352"/>
      <c r="J10" s="352"/>
      <c r="K10" s="352"/>
      <c r="L10" s="99"/>
      <c r="M10" s="99"/>
      <c r="N10" s="21"/>
      <c r="O10" s="25"/>
    </row>
    <row r="11" spans="2:15" ht="12.75" customHeight="1">
      <c r="B11" s="92" t="s">
        <v>2</v>
      </c>
      <c r="C11" s="352" t="s">
        <v>30</v>
      </c>
      <c r="D11" s="352"/>
      <c r="E11" s="352"/>
      <c r="F11" s="352"/>
      <c r="G11" s="352"/>
      <c r="H11" s="352"/>
      <c r="I11" s="352"/>
      <c r="J11" s="352"/>
      <c r="K11" s="352"/>
      <c r="L11" s="99"/>
      <c r="M11" s="99"/>
      <c r="N11" s="21"/>
      <c r="O11" s="25"/>
    </row>
    <row r="12" spans="2:15" ht="12.75" customHeight="1">
      <c r="B12" s="92" t="s">
        <v>2</v>
      </c>
      <c r="C12" s="352" t="s">
        <v>16</v>
      </c>
      <c r="D12" s="352"/>
      <c r="E12" s="352"/>
      <c r="F12" s="352"/>
      <c r="G12" s="352"/>
      <c r="H12" s="352"/>
      <c r="I12" s="352"/>
      <c r="J12" s="352"/>
      <c r="K12" s="352"/>
      <c r="L12" s="99"/>
      <c r="M12" s="99"/>
      <c r="N12" s="21"/>
      <c r="O12" s="25"/>
    </row>
    <row r="13" spans="2:15" ht="12.75" customHeight="1">
      <c r="B13" s="92" t="s">
        <v>2</v>
      </c>
      <c r="C13" s="352" t="s">
        <v>18</v>
      </c>
      <c r="D13" s="352"/>
      <c r="E13" s="352"/>
      <c r="F13" s="352"/>
      <c r="G13" s="352"/>
      <c r="H13" s="352"/>
      <c r="I13" s="352"/>
      <c r="J13" s="352"/>
      <c r="K13" s="352"/>
      <c r="L13" s="28"/>
      <c r="M13" s="28"/>
      <c r="N13" s="21"/>
      <c r="O13" s="25"/>
    </row>
    <row r="14" spans="2:15" ht="12.75" customHeight="1">
      <c r="B14" s="92" t="s">
        <v>2</v>
      </c>
      <c r="C14" s="352" t="s">
        <v>37</v>
      </c>
      <c r="D14" s="352"/>
      <c r="E14" s="352"/>
      <c r="F14" s="352"/>
      <c r="G14" s="352"/>
      <c r="H14" s="352"/>
      <c r="I14" s="352"/>
      <c r="J14" s="352"/>
      <c r="K14" s="352"/>
      <c r="L14" s="99"/>
      <c r="M14" s="99"/>
      <c r="N14" s="21"/>
      <c r="O14" s="25"/>
    </row>
    <row r="15" spans="2:15" ht="12.75" customHeight="1">
      <c r="B15" s="92" t="s">
        <v>2</v>
      </c>
      <c r="C15" s="352" t="s">
        <v>10</v>
      </c>
      <c r="D15" s="352"/>
      <c r="E15" s="352"/>
      <c r="F15" s="352"/>
      <c r="G15" s="352"/>
      <c r="H15" s="352"/>
      <c r="I15" s="352"/>
      <c r="J15" s="352"/>
      <c r="K15" s="352"/>
      <c r="L15" s="99"/>
      <c r="M15" s="99"/>
      <c r="N15" s="21"/>
      <c r="O15" s="25"/>
    </row>
    <row r="16" spans="2:15" ht="12.75" customHeight="1">
      <c r="B16" s="92" t="s">
        <v>2</v>
      </c>
      <c r="C16" s="352" t="s">
        <v>71</v>
      </c>
      <c r="D16" s="352"/>
      <c r="E16" s="352"/>
      <c r="F16" s="352"/>
      <c r="G16" s="352"/>
      <c r="H16" s="352"/>
      <c r="I16" s="352"/>
      <c r="J16" s="352"/>
      <c r="K16" s="352"/>
      <c r="L16" s="99"/>
      <c r="M16" s="99"/>
      <c r="N16" s="21"/>
      <c r="O16" s="25"/>
    </row>
    <row r="17" spans="2:15" ht="12.75" customHeight="1">
      <c r="B17" s="29" t="s">
        <v>2</v>
      </c>
      <c r="C17" s="352" t="s">
        <v>327</v>
      </c>
      <c r="D17" s="352"/>
      <c r="E17" s="352"/>
      <c r="F17" s="352"/>
      <c r="G17" s="352"/>
      <c r="H17" s="352"/>
      <c r="I17" s="352"/>
      <c r="J17" s="352"/>
      <c r="K17" s="352"/>
      <c r="L17" s="28"/>
      <c r="M17" s="28"/>
      <c r="N17" s="21"/>
      <c r="O17" s="25"/>
    </row>
    <row r="18" spans="2:15" ht="12.75" customHeight="1">
      <c r="B18" s="92" t="s">
        <v>2</v>
      </c>
      <c r="C18" s="352" t="s">
        <v>45</v>
      </c>
      <c r="D18" s="352"/>
      <c r="E18" s="352"/>
      <c r="F18" s="352"/>
      <c r="G18" s="352"/>
      <c r="H18" s="352"/>
      <c r="I18" s="352"/>
      <c r="J18" s="352"/>
      <c r="K18" s="352"/>
      <c r="L18" s="28"/>
      <c r="M18" s="28"/>
      <c r="N18" s="21"/>
      <c r="O18" s="25"/>
    </row>
    <row r="19" spans="2:15" ht="12.75" customHeight="1">
      <c r="B19" s="92" t="s">
        <v>2</v>
      </c>
      <c r="C19" s="352" t="s">
        <v>328</v>
      </c>
      <c r="D19" s="352"/>
      <c r="E19" s="352"/>
      <c r="F19" s="352"/>
      <c r="G19" s="352"/>
      <c r="H19" s="352"/>
      <c r="I19" s="352"/>
      <c r="J19" s="352"/>
      <c r="K19" s="352"/>
      <c r="L19" s="6"/>
      <c r="M19" s="6"/>
      <c r="N19" s="7"/>
      <c r="O19" s="2"/>
    </row>
    <row r="20" spans="2:15" ht="12.75" customHeight="1">
      <c r="B20" s="92" t="s">
        <v>2</v>
      </c>
      <c r="C20" s="352" t="s">
        <v>329</v>
      </c>
      <c r="D20" s="352"/>
      <c r="E20" s="352"/>
      <c r="F20" s="352"/>
      <c r="G20" s="352"/>
      <c r="H20" s="352"/>
      <c r="I20" s="352"/>
      <c r="J20" s="352"/>
      <c r="K20" s="352"/>
      <c r="L20" s="28"/>
      <c r="M20" s="7" t="s">
        <v>5</v>
      </c>
      <c r="N20" s="7"/>
      <c r="O20" s="66" t="str">
        <f>'Calculation Tab'!$D$2</f>
        <v>Sourcewell</v>
      </c>
    </row>
    <row r="21" spans="2:15" ht="12.75" customHeight="1">
      <c r="B21" s="27" t="s">
        <v>2</v>
      </c>
      <c r="C21" s="352" t="s">
        <v>35</v>
      </c>
      <c r="D21" s="352"/>
      <c r="E21" s="352"/>
      <c r="F21" s="352"/>
      <c r="G21" s="352"/>
      <c r="H21" s="352"/>
      <c r="I21" s="352"/>
      <c r="J21" s="352"/>
      <c r="K21" s="352"/>
      <c r="L21" s="99"/>
      <c r="M21" s="86">
        <v>498100</v>
      </c>
      <c r="N21" s="103"/>
      <c r="O21" s="23">
        <f>M21-(M21*'Calculation Tab'!$D$25)+'Calculation Tab'!$E$25+'Calculation Tab'!$G$25</f>
        <v>448290</v>
      </c>
    </row>
    <row r="22" spans="2:14" ht="12.75" customHeight="1">
      <c r="B22" s="92"/>
      <c r="C22" s="93"/>
      <c r="D22" s="93"/>
      <c r="E22" s="93"/>
      <c r="F22" s="93"/>
      <c r="G22" s="93"/>
      <c r="H22" s="93"/>
      <c r="I22" s="93"/>
      <c r="J22" s="93"/>
      <c r="K22" s="93"/>
      <c r="L22" s="28"/>
      <c r="M22" s="1"/>
      <c r="N22" s="103"/>
    </row>
    <row r="23" spans="2:14" ht="12.75" customHeight="1">
      <c r="B23" s="32"/>
      <c r="C23" s="247"/>
      <c r="D23" s="247"/>
      <c r="E23" s="247"/>
      <c r="F23" s="247"/>
      <c r="G23" s="247"/>
      <c r="H23" s="247"/>
      <c r="I23" s="247"/>
      <c r="J23" s="247"/>
      <c r="K23" s="247"/>
      <c r="L23" s="26"/>
      <c r="M23" s="15"/>
      <c r="N23" s="15"/>
    </row>
    <row r="24" spans="2:15" ht="12.75" customHeight="1">
      <c r="B24" s="27" t="s">
        <v>2</v>
      </c>
      <c r="C24" s="352" t="s">
        <v>330</v>
      </c>
      <c r="D24" s="352"/>
      <c r="E24" s="352"/>
      <c r="F24" s="352"/>
      <c r="G24" s="352"/>
      <c r="H24" s="352"/>
      <c r="I24" s="352"/>
      <c r="J24" s="352"/>
      <c r="K24" s="352"/>
      <c r="L24" s="100"/>
      <c r="M24" s="86">
        <v>16000</v>
      </c>
      <c r="N24" s="103"/>
      <c r="O24" s="23">
        <f>M24-(M24*'Calculation Tab'!$D$25)</f>
        <v>14400</v>
      </c>
    </row>
    <row r="25" spans="2:14" ht="12.75" customHeight="1">
      <c r="B25" s="29"/>
      <c r="C25" s="52"/>
      <c r="D25" s="52"/>
      <c r="E25" s="52"/>
      <c r="F25" s="52"/>
      <c r="G25" s="52"/>
      <c r="H25" s="52"/>
      <c r="I25" s="52"/>
      <c r="J25" s="52"/>
      <c r="K25" s="52"/>
      <c r="L25" s="106"/>
      <c r="M25" s="86"/>
      <c r="N25" s="103"/>
    </row>
    <row r="26" spans="2:14" ht="12.75" customHeight="1">
      <c r="B26" s="20"/>
      <c r="C26" s="355" t="s">
        <v>3</v>
      </c>
      <c r="D26" s="355"/>
      <c r="E26" s="355"/>
      <c r="F26" s="355"/>
      <c r="G26" s="355"/>
      <c r="H26" s="355"/>
      <c r="I26" s="355"/>
      <c r="J26" s="355"/>
      <c r="K26" s="355"/>
      <c r="L26" s="26"/>
      <c r="M26" s="8"/>
      <c r="N26" s="8"/>
    </row>
    <row r="27" spans="2:15" ht="12.75" customHeight="1">
      <c r="B27" s="92" t="s">
        <v>2</v>
      </c>
      <c r="C27" s="352" t="s">
        <v>36</v>
      </c>
      <c r="D27" s="352"/>
      <c r="E27" s="352"/>
      <c r="F27" s="352"/>
      <c r="G27" s="352"/>
      <c r="H27" s="352"/>
      <c r="I27" s="352"/>
      <c r="J27" s="352"/>
      <c r="K27" s="352"/>
      <c r="L27" s="28"/>
      <c r="M27" s="300">
        <v>3200</v>
      </c>
      <c r="N27" s="2"/>
      <c r="O27" s="23">
        <f>M27-(M27*'Calculation Tab'!$D$25)</f>
        <v>2880</v>
      </c>
    </row>
    <row r="28" spans="2:14" ht="12.75" customHeight="1">
      <c r="B28" s="29"/>
      <c r="C28" s="373" t="s">
        <v>202</v>
      </c>
      <c r="D28" s="373"/>
      <c r="E28" s="373"/>
      <c r="F28" s="373"/>
      <c r="G28" s="373"/>
      <c r="H28" s="373"/>
      <c r="I28" s="373"/>
      <c r="J28" s="373"/>
      <c r="K28" s="373"/>
      <c r="L28" s="102"/>
      <c r="M28" s="2"/>
      <c r="N28" s="103"/>
    </row>
    <row r="29" spans="2:14" ht="12.75" customHeight="1">
      <c r="B29" s="92"/>
      <c r="C29" s="71"/>
      <c r="D29" s="71"/>
      <c r="E29" s="71"/>
      <c r="F29" s="71"/>
      <c r="G29" s="71"/>
      <c r="H29" s="71"/>
      <c r="I29" s="71"/>
      <c r="J29" s="71"/>
      <c r="K29" s="71"/>
      <c r="L29" s="6"/>
      <c r="M29" s="75"/>
      <c r="N29" s="2"/>
    </row>
  </sheetData>
  <sheetProtection/>
  <mergeCells count="25">
    <mergeCell ref="C16:K16"/>
    <mergeCell ref="C17:K17"/>
    <mergeCell ref="C18:K18"/>
    <mergeCell ref="A4:K4"/>
    <mergeCell ref="L4:N4"/>
    <mergeCell ref="A2:P2"/>
    <mergeCell ref="A3:K3"/>
    <mergeCell ref="C5:K5"/>
    <mergeCell ref="C6:K6"/>
    <mergeCell ref="C7:K7"/>
    <mergeCell ref="C8:K8"/>
    <mergeCell ref="C12:K12"/>
    <mergeCell ref="C13:K13"/>
    <mergeCell ref="C14:K14"/>
    <mergeCell ref="C15:K15"/>
    <mergeCell ref="C9:K9"/>
    <mergeCell ref="C10:K10"/>
    <mergeCell ref="C11:K11"/>
    <mergeCell ref="C28:K28"/>
    <mergeCell ref="C19:K19"/>
    <mergeCell ref="C20:K20"/>
    <mergeCell ref="C21:K21"/>
    <mergeCell ref="C24:K24"/>
    <mergeCell ref="C27:K27"/>
    <mergeCell ref="C26:K26"/>
  </mergeCells>
  <printOptions horizontalCentered="1"/>
  <pageMargins left="0.7" right="0.7" top="0.5" bottom="0.75" header="0.5" footer="0.5"/>
  <pageSetup fitToHeight="0" fitToWidth="1" horizontalDpi="600" verticalDpi="600" orientation="portrait" scale="67" r:id="rId1"/>
  <headerFooter alignWithMargins="0">
    <oddFooter>&amp;L&amp;A&amp;C&amp;P&amp;RREVISED 10/1/2018
PRINTED &amp;D @ &amp;T</oddFooter>
  </headerFooter>
</worksheet>
</file>

<file path=xl/worksheets/sheet23.xml><?xml version="1.0" encoding="utf-8"?>
<worksheet xmlns="http://schemas.openxmlformats.org/spreadsheetml/2006/main" xmlns:r="http://schemas.openxmlformats.org/officeDocument/2006/relationships">
  <sheetPr codeName="Sheet58">
    <tabColor rgb="FFC00000"/>
    <pageSetUpPr fitToPage="1"/>
  </sheetPr>
  <dimension ref="A1:P22"/>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2.851562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463</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5"/>
    </row>
    <row r="8" spans="2:15" ht="12.75" customHeight="1">
      <c r="B8" s="92" t="s">
        <v>2</v>
      </c>
      <c r="C8" s="352" t="s">
        <v>28</v>
      </c>
      <c r="D8" s="352"/>
      <c r="E8" s="352"/>
      <c r="F8" s="352"/>
      <c r="G8" s="352"/>
      <c r="H8" s="352"/>
      <c r="I8" s="352"/>
      <c r="J8" s="352"/>
      <c r="K8" s="352"/>
      <c r="L8" s="99"/>
      <c r="M8" s="99"/>
      <c r="N8" s="21"/>
      <c r="O8" s="25"/>
    </row>
    <row r="9" spans="2:15" ht="12.75" customHeight="1">
      <c r="B9" s="92" t="s">
        <v>2</v>
      </c>
      <c r="C9" s="352" t="s">
        <v>78</v>
      </c>
      <c r="D9" s="352"/>
      <c r="E9" s="352"/>
      <c r="F9" s="352"/>
      <c r="G9" s="352"/>
      <c r="H9" s="352"/>
      <c r="I9" s="352"/>
      <c r="J9" s="352"/>
      <c r="K9" s="352"/>
      <c r="L9" s="28"/>
      <c r="M9" s="28"/>
      <c r="N9" s="21"/>
      <c r="O9" s="25"/>
    </row>
    <row r="10" spans="2:15" ht="12.75" customHeight="1">
      <c r="B10" s="92" t="s">
        <v>2</v>
      </c>
      <c r="C10" s="352" t="s">
        <v>38</v>
      </c>
      <c r="D10" s="352"/>
      <c r="E10" s="352"/>
      <c r="F10" s="352"/>
      <c r="G10" s="352"/>
      <c r="H10" s="352"/>
      <c r="I10" s="352"/>
      <c r="J10" s="352"/>
      <c r="K10" s="352"/>
      <c r="L10" s="99"/>
      <c r="M10" s="99"/>
      <c r="N10" s="21"/>
      <c r="O10" s="25"/>
    </row>
    <row r="11" spans="2:15" ht="12.75" customHeight="1">
      <c r="B11" s="92" t="s">
        <v>2</v>
      </c>
      <c r="C11" s="352" t="s">
        <v>176</v>
      </c>
      <c r="D11" s="352"/>
      <c r="E11" s="352"/>
      <c r="F11" s="352"/>
      <c r="G11" s="352"/>
      <c r="H11" s="352"/>
      <c r="I11" s="352"/>
      <c r="J11" s="352"/>
      <c r="K11" s="352"/>
      <c r="L11" s="99"/>
      <c r="M11" s="99"/>
      <c r="N11" s="21"/>
      <c r="O11" s="25"/>
    </row>
    <row r="12" spans="2:15" ht="12.75" customHeight="1">
      <c r="B12" s="92" t="s">
        <v>2</v>
      </c>
      <c r="C12" s="352" t="s">
        <v>30</v>
      </c>
      <c r="D12" s="352"/>
      <c r="E12" s="352"/>
      <c r="F12" s="352"/>
      <c r="G12" s="352"/>
      <c r="H12" s="352"/>
      <c r="I12" s="352"/>
      <c r="J12" s="352"/>
      <c r="K12" s="352"/>
      <c r="L12" s="99"/>
      <c r="M12" s="99"/>
      <c r="N12" s="21"/>
      <c r="O12" s="25"/>
    </row>
    <row r="13" spans="2:15" ht="12.75" customHeight="1">
      <c r="B13" s="92" t="s">
        <v>2</v>
      </c>
      <c r="C13" s="352" t="s">
        <v>16</v>
      </c>
      <c r="D13" s="352"/>
      <c r="E13" s="352"/>
      <c r="F13" s="352"/>
      <c r="G13" s="352"/>
      <c r="H13" s="352"/>
      <c r="I13" s="352"/>
      <c r="J13" s="352"/>
      <c r="K13" s="352"/>
      <c r="L13" s="28"/>
      <c r="M13" s="28"/>
      <c r="N13" s="21"/>
      <c r="O13" s="25"/>
    </row>
    <row r="14" spans="2:15" ht="12.75" customHeight="1">
      <c r="B14" s="92" t="s">
        <v>2</v>
      </c>
      <c r="C14" s="352" t="s">
        <v>18</v>
      </c>
      <c r="D14" s="352"/>
      <c r="E14" s="352"/>
      <c r="F14" s="352"/>
      <c r="G14" s="352"/>
      <c r="H14" s="352"/>
      <c r="I14" s="352"/>
      <c r="J14" s="352"/>
      <c r="K14" s="352"/>
      <c r="L14" s="99"/>
      <c r="M14" s="99"/>
      <c r="N14" s="21"/>
      <c r="O14" s="25"/>
    </row>
    <row r="15" spans="2:15" ht="12.75" customHeight="1">
      <c r="B15" s="92" t="s">
        <v>2</v>
      </c>
      <c r="C15" s="352" t="s">
        <v>37</v>
      </c>
      <c r="D15" s="352"/>
      <c r="E15" s="352"/>
      <c r="F15" s="352"/>
      <c r="G15" s="352"/>
      <c r="H15" s="352"/>
      <c r="I15" s="352"/>
      <c r="J15" s="352"/>
      <c r="K15" s="352"/>
      <c r="L15" s="99"/>
      <c r="M15" s="99"/>
      <c r="N15" s="21"/>
      <c r="O15" s="25"/>
    </row>
    <row r="16" spans="2:15" ht="12.75" customHeight="1">
      <c r="B16" s="92" t="s">
        <v>2</v>
      </c>
      <c r="C16" s="352" t="s">
        <v>10</v>
      </c>
      <c r="D16" s="352"/>
      <c r="E16" s="352"/>
      <c r="F16" s="352"/>
      <c r="G16" s="352"/>
      <c r="H16" s="352"/>
      <c r="I16" s="352"/>
      <c r="J16" s="352"/>
      <c r="K16" s="352"/>
      <c r="L16" s="99"/>
      <c r="M16" s="99"/>
      <c r="N16" s="21"/>
      <c r="O16" s="25"/>
    </row>
    <row r="17" spans="2:15" ht="12.75" customHeight="1">
      <c r="B17" s="29" t="s">
        <v>2</v>
      </c>
      <c r="C17" s="352" t="s">
        <v>71</v>
      </c>
      <c r="D17" s="352"/>
      <c r="E17" s="352"/>
      <c r="F17" s="352"/>
      <c r="G17" s="352"/>
      <c r="H17" s="352"/>
      <c r="I17" s="352"/>
      <c r="J17" s="352"/>
      <c r="K17" s="352"/>
      <c r="L17" s="28"/>
      <c r="M17" s="28"/>
      <c r="N17" s="21"/>
      <c r="O17" s="25"/>
    </row>
    <row r="18" spans="2:15" ht="12.75" customHeight="1">
      <c r="B18" s="92" t="s">
        <v>2</v>
      </c>
      <c r="C18" s="352" t="s">
        <v>45</v>
      </c>
      <c r="D18" s="352"/>
      <c r="E18" s="352"/>
      <c r="F18" s="352"/>
      <c r="G18" s="352"/>
      <c r="H18" s="352"/>
      <c r="I18" s="352"/>
      <c r="J18" s="352"/>
      <c r="K18" s="352"/>
      <c r="L18" s="28"/>
      <c r="M18" s="28"/>
      <c r="N18" s="21"/>
      <c r="O18" s="25"/>
    </row>
    <row r="19" spans="2:15" ht="12.75" customHeight="1">
      <c r="B19" s="92" t="s">
        <v>2</v>
      </c>
      <c r="C19" s="352" t="s">
        <v>462</v>
      </c>
      <c r="D19" s="352"/>
      <c r="E19" s="352"/>
      <c r="F19" s="352"/>
      <c r="G19" s="352"/>
      <c r="H19" s="352"/>
      <c r="I19" s="352"/>
      <c r="J19" s="352"/>
      <c r="K19" s="352"/>
      <c r="L19" s="6"/>
      <c r="M19" s="6"/>
      <c r="N19" s="7"/>
      <c r="O19" s="2"/>
    </row>
    <row r="20" spans="2:15" ht="12.75" customHeight="1">
      <c r="B20" s="92" t="s">
        <v>2</v>
      </c>
      <c r="C20" s="352" t="s">
        <v>330</v>
      </c>
      <c r="D20" s="352"/>
      <c r="E20" s="352"/>
      <c r="F20" s="352"/>
      <c r="G20" s="352"/>
      <c r="H20" s="352"/>
      <c r="I20" s="352"/>
      <c r="J20" s="352"/>
      <c r="K20" s="352"/>
      <c r="L20" s="28"/>
      <c r="M20" s="7" t="s">
        <v>5</v>
      </c>
      <c r="N20" s="7"/>
      <c r="O20" s="66" t="str">
        <f>'Calculation Tab'!$D$2</f>
        <v>Sourcewell</v>
      </c>
    </row>
    <row r="21" spans="2:15" ht="12.75" customHeight="1">
      <c r="B21" s="27" t="s">
        <v>2</v>
      </c>
      <c r="C21" s="352" t="s">
        <v>329</v>
      </c>
      <c r="D21" s="352"/>
      <c r="E21" s="352"/>
      <c r="F21" s="352"/>
      <c r="G21" s="352"/>
      <c r="H21" s="352"/>
      <c r="I21" s="352"/>
      <c r="J21" s="352"/>
      <c r="K21" s="352"/>
      <c r="L21" s="99"/>
      <c r="M21" s="86">
        <v>560800</v>
      </c>
      <c r="N21" s="103"/>
      <c r="O21" s="23">
        <f>M21-(M21*'Calculation Tab'!$D$26)+'Calculation Tab'!$E$26+'Calculation Tab'!$G$26</f>
        <v>504720</v>
      </c>
    </row>
    <row r="22" spans="2:14" ht="12.75" customHeight="1">
      <c r="B22" s="92"/>
      <c r="C22" s="93"/>
      <c r="D22" s="93"/>
      <c r="E22" s="93"/>
      <c r="F22" s="93"/>
      <c r="G22" s="93"/>
      <c r="H22" s="93"/>
      <c r="I22" s="93"/>
      <c r="J22" s="93"/>
      <c r="K22" s="93"/>
      <c r="L22" s="28"/>
      <c r="M22" s="1"/>
      <c r="N22" s="103"/>
    </row>
  </sheetData>
  <sheetProtection/>
  <mergeCells count="21">
    <mergeCell ref="C19:K19"/>
    <mergeCell ref="C20:K20"/>
    <mergeCell ref="C21:K21"/>
    <mergeCell ref="C13:K13"/>
    <mergeCell ref="C14:K14"/>
    <mergeCell ref="C15:K15"/>
    <mergeCell ref="C16:K16"/>
    <mergeCell ref="C17:K17"/>
    <mergeCell ref="C18:K18"/>
    <mergeCell ref="C7:K7"/>
    <mergeCell ref="C8:K8"/>
    <mergeCell ref="C9:K9"/>
    <mergeCell ref="C10:K10"/>
    <mergeCell ref="C11:K11"/>
    <mergeCell ref="C12:K12"/>
    <mergeCell ref="A2:P2"/>
    <mergeCell ref="A3:K3"/>
    <mergeCell ref="A4:K4"/>
    <mergeCell ref="L4:N4"/>
    <mergeCell ref="C5:K5"/>
    <mergeCell ref="C6:K6"/>
  </mergeCells>
  <printOptions horizontalCentered="1"/>
  <pageMargins left="0.7" right="0.7" top="0.5" bottom="0.75" header="0.5" footer="0.5"/>
  <pageSetup fitToHeight="0" fitToWidth="1" horizontalDpi="600" verticalDpi="600" orientation="portrait" scale="67" r:id="rId1"/>
  <headerFooter alignWithMargins="0">
    <oddFooter>&amp;L&amp;A&amp;C&amp;P&amp;RREVISED 10/1/2018
PRINTED &amp;D @ &amp;T</oddFooter>
  </headerFooter>
</worksheet>
</file>

<file path=xl/worksheets/sheet24.xml><?xml version="1.0" encoding="utf-8"?>
<worksheet xmlns="http://schemas.openxmlformats.org/spreadsheetml/2006/main" xmlns:r="http://schemas.openxmlformats.org/officeDocument/2006/relationships">
  <sheetPr codeName="Sheet49">
    <tabColor rgb="FFC00000"/>
    <pageSetUpPr fitToPage="1"/>
  </sheetPr>
  <dimension ref="A1:P25"/>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2.42187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465</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1"/>
    </row>
    <row r="8" spans="2:15" ht="12.75" customHeight="1">
      <c r="B8" s="92" t="s">
        <v>2</v>
      </c>
      <c r="C8" s="352" t="s">
        <v>28</v>
      </c>
      <c r="D8" s="352"/>
      <c r="E8" s="352"/>
      <c r="F8" s="352"/>
      <c r="G8" s="352"/>
      <c r="H8" s="352"/>
      <c r="I8" s="352"/>
      <c r="J8" s="352"/>
      <c r="K8" s="352"/>
      <c r="L8" s="99"/>
      <c r="M8" s="99"/>
      <c r="N8" s="21"/>
      <c r="O8" s="25"/>
    </row>
    <row r="9" spans="2:15" ht="12.75" customHeight="1">
      <c r="B9" s="92" t="s">
        <v>2</v>
      </c>
      <c r="C9" s="352" t="s">
        <v>78</v>
      </c>
      <c r="D9" s="352"/>
      <c r="E9" s="352"/>
      <c r="F9" s="352"/>
      <c r="G9" s="352"/>
      <c r="H9" s="352"/>
      <c r="I9" s="352"/>
      <c r="J9" s="352"/>
      <c r="K9" s="352"/>
      <c r="L9" s="99"/>
      <c r="M9" s="99"/>
      <c r="N9" s="21"/>
      <c r="O9" s="25"/>
    </row>
    <row r="10" spans="2:15" ht="12.75" customHeight="1">
      <c r="B10" s="92" t="s">
        <v>2</v>
      </c>
      <c r="C10" s="352" t="s">
        <v>9</v>
      </c>
      <c r="D10" s="352"/>
      <c r="E10" s="352"/>
      <c r="F10" s="352"/>
      <c r="G10" s="352"/>
      <c r="H10" s="352"/>
      <c r="I10" s="352"/>
      <c r="J10" s="352"/>
      <c r="K10" s="352"/>
      <c r="L10" s="99"/>
      <c r="M10" s="99"/>
      <c r="N10" s="21"/>
      <c r="O10" s="25"/>
    </row>
    <row r="11" spans="2:15" ht="12.75" customHeight="1">
      <c r="B11" s="92" t="s">
        <v>2</v>
      </c>
      <c r="C11" s="352" t="s">
        <v>10</v>
      </c>
      <c r="D11" s="352"/>
      <c r="E11" s="352"/>
      <c r="F11" s="352"/>
      <c r="G11" s="352"/>
      <c r="H11" s="352"/>
      <c r="I11" s="352"/>
      <c r="J11" s="352"/>
      <c r="K11" s="352"/>
      <c r="L11" s="6"/>
      <c r="M11" s="6"/>
      <c r="N11" s="21"/>
      <c r="O11" s="25"/>
    </row>
    <row r="12" spans="2:15" ht="12.75" customHeight="1">
      <c r="B12" s="92" t="s">
        <v>2</v>
      </c>
      <c r="C12" s="352" t="s">
        <v>71</v>
      </c>
      <c r="D12" s="352"/>
      <c r="E12" s="352"/>
      <c r="F12" s="352"/>
      <c r="G12" s="352"/>
      <c r="H12" s="352"/>
      <c r="I12" s="352"/>
      <c r="J12" s="352"/>
      <c r="K12" s="352"/>
      <c r="L12" s="28"/>
      <c r="M12" s="28"/>
      <c r="N12" s="21"/>
      <c r="O12" s="25"/>
    </row>
    <row r="13" spans="2:15" ht="12.75" customHeight="1">
      <c r="B13" s="92" t="s">
        <v>2</v>
      </c>
      <c r="C13" s="352" t="s">
        <v>16</v>
      </c>
      <c r="D13" s="352"/>
      <c r="E13" s="352"/>
      <c r="F13" s="352"/>
      <c r="G13" s="352"/>
      <c r="H13" s="352"/>
      <c r="I13" s="352"/>
      <c r="J13" s="352"/>
      <c r="K13" s="352"/>
      <c r="L13" s="99"/>
      <c r="M13" s="99"/>
      <c r="N13" s="21"/>
      <c r="O13" s="25"/>
    </row>
    <row r="14" spans="2:15" ht="12.75" customHeight="1">
      <c r="B14" s="29" t="s">
        <v>2</v>
      </c>
      <c r="C14" s="352" t="s">
        <v>18</v>
      </c>
      <c r="D14" s="352"/>
      <c r="E14" s="352"/>
      <c r="F14" s="352"/>
      <c r="G14" s="352"/>
      <c r="H14" s="352"/>
      <c r="I14" s="352"/>
      <c r="J14" s="352"/>
      <c r="K14" s="352"/>
      <c r="L14" s="28"/>
      <c r="M14" s="28"/>
      <c r="N14" s="21"/>
      <c r="O14" s="25"/>
    </row>
    <row r="15" spans="2:15" ht="12.75" customHeight="1">
      <c r="B15" s="92" t="s">
        <v>2</v>
      </c>
      <c r="C15" s="352" t="s">
        <v>37</v>
      </c>
      <c r="D15" s="352"/>
      <c r="E15" s="352"/>
      <c r="F15" s="352"/>
      <c r="G15" s="352"/>
      <c r="H15" s="352"/>
      <c r="I15" s="352"/>
      <c r="J15" s="352"/>
      <c r="K15" s="352"/>
      <c r="L15" s="28"/>
      <c r="M15" s="28"/>
      <c r="N15" s="21"/>
      <c r="O15" s="25"/>
    </row>
    <row r="16" spans="2:15" ht="12.75" customHeight="1">
      <c r="B16" s="92" t="s">
        <v>2</v>
      </c>
      <c r="C16" s="352" t="s">
        <v>38</v>
      </c>
      <c r="D16" s="352"/>
      <c r="E16" s="352"/>
      <c r="F16" s="352"/>
      <c r="G16" s="352"/>
      <c r="H16" s="352"/>
      <c r="I16" s="352"/>
      <c r="J16" s="352"/>
      <c r="K16" s="352"/>
      <c r="L16" s="28"/>
      <c r="M16" s="28"/>
      <c r="N16" s="21"/>
      <c r="O16" s="25"/>
    </row>
    <row r="17" spans="2:15" ht="12.75" customHeight="1">
      <c r="B17" s="92" t="s">
        <v>2</v>
      </c>
      <c r="C17" s="352" t="s">
        <v>30</v>
      </c>
      <c r="D17" s="352"/>
      <c r="E17" s="352"/>
      <c r="F17" s="352"/>
      <c r="G17" s="352"/>
      <c r="H17" s="352"/>
      <c r="I17" s="352"/>
      <c r="J17" s="352"/>
      <c r="K17" s="352"/>
      <c r="L17" s="99"/>
      <c r="M17" s="99"/>
      <c r="N17" s="7"/>
      <c r="O17" s="2"/>
    </row>
    <row r="18" spans="2:15" ht="12.75" customHeight="1">
      <c r="B18" s="27" t="s">
        <v>2</v>
      </c>
      <c r="C18" s="352" t="s">
        <v>46</v>
      </c>
      <c r="D18" s="352"/>
      <c r="E18" s="352"/>
      <c r="F18" s="352"/>
      <c r="G18" s="352"/>
      <c r="H18" s="352"/>
      <c r="I18" s="352"/>
      <c r="J18" s="352"/>
      <c r="K18" s="352"/>
      <c r="L18" s="99"/>
      <c r="M18" s="99"/>
      <c r="N18" s="7"/>
      <c r="O18" s="7"/>
    </row>
    <row r="19" spans="2:15" ht="12.75" customHeight="1">
      <c r="B19" s="27" t="s">
        <v>2</v>
      </c>
      <c r="C19" s="352" t="s">
        <v>331</v>
      </c>
      <c r="D19" s="352"/>
      <c r="E19" s="352"/>
      <c r="F19" s="352"/>
      <c r="G19" s="352"/>
      <c r="H19" s="352"/>
      <c r="I19" s="352"/>
      <c r="J19" s="352"/>
      <c r="K19" s="352"/>
      <c r="L19" s="100"/>
      <c r="M19" s="7" t="s">
        <v>5</v>
      </c>
      <c r="N19" s="7"/>
      <c r="O19" s="66" t="str">
        <f>'Calculation Tab'!$D$2</f>
        <v>Sourcewell</v>
      </c>
    </row>
    <row r="20" spans="2:15" ht="12.75" customHeight="1">
      <c r="B20" s="27" t="s">
        <v>2</v>
      </c>
      <c r="C20" s="352" t="s">
        <v>330</v>
      </c>
      <c r="D20" s="352"/>
      <c r="E20" s="352"/>
      <c r="F20" s="352"/>
      <c r="G20" s="352"/>
      <c r="H20" s="352"/>
      <c r="I20" s="352"/>
      <c r="J20" s="352"/>
      <c r="K20" s="352"/>
      <c r="L20" s="100"/>
      <c r="M20" s="86">
        <v>630000</v>
      </c>
      <c r="N20" s="103"/>
      <c r="O20" s="23">
        <f>M20-(M20*'Calculation Tab'!$D$27)+'Calculation Tab'!$E$27+'Calculation Tab'!$G$27</f>
        <v>567000</v>
      </c>
    </row>
    <row r="21" spans="2:14" ht="12.75" customHeight="1">
      <c r="B21" s="92"/>
      <c r="C21" s="93"/>
      <c r="D21" s="93"/>
      <c r="E21" s="93"/>
      <c r="F21" s="93"/>
      <c r="G21" s="93"/>
      <c r="H21" s="93"/>
      <c r="I21" s="93"/>
      <c r="J21" s="93"/>
      <c r="K21" s="93"/>
      <c r="L21" s="28"/>
      <c r="M21" s="1"/>
      <c r="N21" s="103"/>
    </row>
    <row r="22" spans="2:14" ht="12.75" customHeight="1">
      <c r="B22" s="20"/>
      <c r="C22" s="355" t="s">
        <v>3</v>
      </c>
      <c r="D22" s="355"/>
      <c r="E22" s="355"/>
      <c r="F22" s="355"/>
      <c r="G22" s="355"/>
      <c r="H22" s="355"/>
      <c r="I22" s="355"/>
      <c r="J22" s="355"/>
      <c r="K22" s="355"/>
      <c r="L22" s="26"/>
      <c r="M22" s="8"/>
      <c r="N22" s="8"/>
    </row>
    <row r="23" spans="2:15" ht="26.25" customHeight="1">
      <c r="B23" s="92" t="s">
        <v>2</v>
      </c>
      <c r="C23" s="352" t="s">
        <v>74</v>
      </c>
      <c r="D23" s="352"/>
      <c r="E23" s="352"/>
      <c r="F23" s="352"/>
      <c r="G23" s="352"/>
      <c r="H23" s="352"/>
      <c r="I23" s="352"/>
      <c r="J23" s="352"/>
      <c r="K23" s="352"/>
      <c r="L23" s="28"/>
      <c r="M23" s="105">
        <v>98600</v>
      </c>
      <c r="N23" s="2"/>
      <c r="O23" s="23">
        <f>M23-(M23*'Calculation Tab'!$D$27)</f>
        <v>88740</v>
      </c>
    </row>
    <row r="24" spans="2:15" ht="26.25" customHeight="1">
      <c r="B24" s="92" t="s">
        <v>2</v>
      </c>
      <c r="C24" s="352" t="s">
        <v>464</v>
      </c>
      <c r="D24" s="352"/>
      <c r="E24" s="352"/>
      <c r="F24" s="352"/>
      <c r="G24" s="352"/>
      <c r="H24" s="352"/>
      <c r="I24" s="352"/>
      <c r="J24" s="352"/>
      <c r="K24" s="352"/>
      <c r="L24" s="28"/>
      <c r="M24" s="301">
        <v>-56000</v>
      </c>
      <c r="N24" s="2"/>
      <c r="O24" s="23">
        <f>M24-(M24*'Calculation Tab'!$D$27)</f>
        <v>-50400</v>
      </c>
    </row>
    <row r="25" spans="2:14" ht="12.75" customHeight="1">
      <c r="B25" s="92"/>
      <c r="C25" s="71"/>
      <c r="D25" s="71"/>
      <c r="E25" s="71"/>
      <c r="F25" s="71"/>
      <c r="G25" s="71"/>
      <c r="H25" s="71"/>
      <c r="I25" s="71"/>
      <c r="J25" s="71"/>
      <c r="K25" s="71"/>
      <c r="L25" s="6"/>
      <c r="M25" s="75"/>
      <c r="N25" s="2"/>
    </row>
  </sheetData>
  <sheetProtection/>
  <mergeCells count="23">
    <mergeCell ref="C15:K15"/>
    <mergeCell ref="C16:K16"/>
    <mergeCell ref="C14:K14"/>
    <mergeCell ref="C23:K23"/>
    <mergeCell ref="C12:K12"/>
    <mergeCell ref="C9:K9"/>
    <mergeCell ref="C10:K10"/>
    <mergeCell ref="C11:K11"/>
    <mergeCell ref="C24:K24"/>
    <mergeCell ref="C22:K22"/>
    <mergeCell ref="C20:K20"/>
    <mergeCell ref="C17:K17"/>
    <mergeCell ref="C18:K18"/>
    <mergeCell ref="C19:K19"/>
    <mergeCell ref="A2:P2"/>
    <mergeCell ref="A3:K3"/>
    <mergeCell ref="C5:K5"/>
    <mergeCell ref="A4:K4"/>
    <mergeCell ref="L4:N4"/>
    <mergeCell ref="C13:K13"/>
    <mergeCell ref="C8:K8"/>
    <mergeCell ref="C6:K6"/>
    <mergeCell ref="C7:K7"/>
  </mergeCells>
  <printOptions horizontalCentered="1"/>
  <pageMargins left="0.7" right="0.7" top="0.5" bottom="0.75" header="0.5" footer="0.5"/>
  <pageSetup fitToHeight="0" fitToWidth="1" horizontalDpi="600" verticalDpi="600" orientation="portrait" scale="67" r:id="rId1"/>
  <headerFooter alignWithMargins="0">
    <oddFooter>&amp;L&amp;A&amp;C&amp;P&amp;RREVISED 10/1/2018
PRINTED &amp;D @ &amp;T</oddFooter>
  </headerFooter>
</worksheet>
</file>

<file path=xl/worksheets/sheet25.xml><?xml version="1.0" encoding="utf-8"?>
<worksheet xmlns="http://schemas.openxmlformats.org/spreadsheetml/2006/main" xmlns:r="http://schemas.openxmlformats.org/officeDocument/2006/relationships">
  <sheetPr codeName="Sheet50">
    <tabColor rgb="FFC00000"/>
    <pageSetUpPr fitToPage="1"/>
  </sheetPr>
  <dimension ref="A1:P26"/>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3.00390625" style="3" bestFit="1" customWidth="1"/>
    <col min="16" max="16" width="2.7109375" style="63" customWidth="1"/>
    <col min="17" max="17" width="1.851562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468</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1"/>
    </row>
    <row r="8" spans="2:15" ht="12.75" customHeight="1">
      <c r="B8" s="92" t="s">
        <v>2</v>
      </c>
      <c r="C8" s="352" t="s">
        <v>28</v>
      </c>
      <c r="D8" s="352"/>
      <c r="E8" s="352"/>
      <c r="F8" s="352"/>
      <c r="G8" s="352"/>
      <c r="H8" s="352"/>
      <c r="I8" s="352"/>
      <c r="J8" s="352"/>
      <c r="K8" s="352"/>
      <c r="L8" s="99"/>
      <c r="M8" s="99"/>
      <c r="N8" s="21"/>
      <c r="O8" s="25"/>
    </row>
    <row r="9" spans="2:15" ht="12.75" customHeight="1">
      <c r="B9" s="92" t="s">
        <v>2</v>
      </c>
      <c r="C9" s="352" t="s">
        <v>78</v>
      </c>
      <c r="D9" s="352"/>
      <c r="E9" s="352"/>
      <c r="F9" s="352"/>
      <c r="G9" s="352"/>
      <c r="H9" s="352"/>
      <c r="I9" s="352"/>
      <c r="J9" s="352"/>
      <c r="K9" s="352"/>
      <c r="L9" s="99"/>
      <c r="M9" s="99"/>
      <c r="N9" s="21"/>
      <c r="O9" s="25"/>
    </row>
    <row r="10" spans="2:15" ht="12.75" customHeight="1">
      <c r="B10" s="92" t="s">
        <v>2</v>
      </c>
      <c r="C10" s="352" t="s">
        <v>11</v>
      </c>
      <c r="D10" s="352"/>
      <c r="E10" s="352"/>
      <c r="F10" s="352"/>
      <c r="G10" s="352"/>
      <c r="H10" s="352"/>
      <c r="I10" s="352"/>
      <c r="J10" s="352"/>
      <c r="K10" s="352"/>
      <c r="L10" s="99"/>
      <c r="M10" s="99"/>
      <c r="N10" s="21"/>
      <c r="O10" s="25"/>
    </row>
    <row r="11" spans="2:15" ht="12.75" customHeight="1">
      <c r="B11" s="92" t="s">
        <v>2</v>
      </c>
      <c r="C11" s="352" t="s">
        <v>10</v>
      </c>
      <c r="D11" s="352"/>
      <c r="E11" s="352"/>
      <c r="F11" s="352"/>
      <c r="G11" s="352"/>
      <c r="H11" s="352"/>
      <c r="I11" s="352"/>
      <c r="J11" s="352"/>
      <c r="K11" s="352"/>
      <c r="L11" s="6"/>
      <c r="M11" s="6"/>
      <c r="N11" s="21"/>
      <c r="O11" s="25"/>
    </row>
    <row r="12" spans="2:15" ht="12.75" customHeight="1">
      <c r="B12" s="92" t="s">
        <v>2</v>
      </c>
      <c r="C12" s="352" t="s">
        <v>71</v>
      </c>
      <c r="D12" s="352"/>
      <c r="E12" s="352"/>
      <c r="F12" s="352"/>
      <c r="G12" s="352"/>
      <c r="H12" s="352"/>
      <c r="I12" s="352"/>
      <c r="J12" s="352"/>
      <c r="K12" s="352"/>
      <c r="L12" s="28"/>
      <c r="M12" s="28"/>
      <c r="N12" s="21"/>
      <c r="O12" s="25"/>
    </row>
    <row r="13" spans="2:15" ht="12.75" customHeight="1">
      <c r="B13" s="92" t="s">
        <v>2</v>
      </c>
      <c r="C13" s="352" t="s">
        <v>16</v>
      </c>
      <c r="D13" s="352"/>
      <c r="E13" s="352"/>
      <c r="F13" s="352"/>
      <c r="G13" s="352"/>
      <c r="H13" s="352"/>
      <c r="I13" s="352"/>
      <c r="J13" s="352"/>
      <c r="K13" s="352"/>
      <c r="L13" s="99"/>
      <c r="M13" s="99"/>
      <c r="N13" s="21"/>
      <c r="O13" s="25"/>
    </row>
    <row r="14" spans="2:15" ht="12.75" customHeight="1">
      <c r="B14" s="29" t="s">
        <v>2</v>
      </c>
      <c r="C14" s="352" t="s">
        <v>18</v>
      </c>
      <c r="D14" s="352"/>
      <c r="E14" s="352"/>
      <c r="F14" s="352"/>
      <c r="G14" s="352"/>
      <c r="H14" s="352"/>
      <c r="I14" s="352"/>
      <c r="J14" s="352"/>
      <c r="K14" s="352"/>
      <c r="L14" s="28"/>
      <c r="M14" s="28"/>
      <c r="N14" s="21"/>
      <c r="O14" s="25"/>
    </row>
    <row r="15" spans="2:15" ht="12.75" customHeight="1">
      <c r="B15" s="92" t="s">
        <v>2</v>
      </c>
      <c r="C15" s="352" t="s">
        <v>37</v>
      </c>
      <c r="D15" s="352"/>
      <c r="E15" s="352"/>
      <c r="F15" s="352"/>
      <c r="G15" s="352"/>
      <c r="H15" s="352"/>
      <c r="I15" s="352"/>
      <c r="J15" s="352"/>
      <c r="K15" s="352"/>
      <c r="L15" s="28"/>
      <c r="M15" s="28"/>
      <c r="N15" s="21"/>
      <c r="O15" s="25"/>
    </row>
    <row r="16" spans="2:15" ht="12.75" customHeight="1">
      <c r="B16" s="92" t="s">
        <v>2</v>
      </c>
      <c r="C16" s="352" t="s">
        <v>39</v>
      </c>
      <c r="D16" s="352"/>
      <c r="E16" s="352"/>
      <c r="F16" s="352"/>
      <c r="G16" s="352"/>
      <c r="H16" s="352"/>
      <c r="I16" s="352"/>
      <c r="J16" s="352"/>
      <c r="K16" s="352"/>
      <c r="L16" s="28"/>
      <c r="M16" s="28"/>
      <c r="N16" s="21"/>
      <c r="O16" s="25"/>
    </row>
    <row r="17" spans="2:15" ht="12.75" customHeight="1">
      <c r="B17" s="92" t="s">
        <v>2</v>
      </c>
      <c r="C17" s="352" t="s">
        <v>30</v>
      </c>
      <c r="D17" s="352"/>
      <c r="E17" s="352"/>
      <c r="F17" s="352"/>
      <c r="G17" s="352"/>
      <c r="H17" s="352"/>
      <c r="I17" s="352"/>
      <c r="J17" s="352"/>
      <c r="K17" s="352"/>
      <c r="L17" s="99"/>
      <c r="M17" s="99"/>
      <c r="N17" s="7"/>
      <c r="O17" s="2"/>
    </row>
    <row r="18" spans="2:15" ht="12.75" customHeight="1">
      <c r="B18" s="27" t="s">
        <v>2</v>
      </c>
      <c r="C18" s="352" t="s">
        <v>45</v>
      </c>
      <c r="D18" s="352"/>
      <c r="E18" s="352"/>
      <c r="F18" s="352"/>
      <c r="G18" s="352"/>
      <c r="H18" s="352"/>
      <c r="I18" s="352"/>
      <c r="J18" s="352"/>
      <c r="K18" s="352"/>
      <c r="L18" s="99"/>
      <c r="M18" s="99"/>
      <c r="N18" s="7"/>
      <c r="O18" s="7"/>
    </row>
    <row r="19" spans="2:15" ht="24.75" customHeight="1">
      <c r="B19" s="29" t="s">
        <v>2</v>
      </c>
      <c r="C19" s="352" t="s">
        <v>331</v>
      </c>
      <c r="D19" s="352"/>
      <c r="E19" s="352"/>
      <c r="F19" s="352"/>
      <c r="G19" s="352"/>
      <c r="H19" s="352"/>
      <c r="I19" s="352"/>
      <c r="J19" s="352"/>
      <c r="K19" s="352"/>
      <c r="L19" s="100"/>
      <c r="M19" s="7" t="s">
        <v>5</v>
      </c>
      <c r="N19" s="7"/>
      <c r="O19" s="66" t="str">
        <f>'Calculation Tab'!$D$2</f>
        <v>Sourcewell</v>
      </c>
    </row>
    <row r="20" spans="2:15" ht="12.75" customHeight="1">
      <c r="B20" s="27" t="s">
        <v>2</v>
      </c>
      <c r="C20" s="352" t="s">
        <v>306</v>
      </c>
      <c r="D20" s="352"/>
      <c r="E20" s="352"/>
      <c r="F20" s="352"/>
      <c r="G20" s="352"/>
      <c r="H20" s="352"/>
      <c r="I20" s="352"/>
      <c r="J20" s="352"/>
      <c r="K20" s="352"/>
      <c r="L20" s="100"/>
      <c r="M20" s="86">
        <v>674900</v>
      </c>
      <c r="N20" s="103"/>
      <c r="O20" s="23">
        <f>M20-(M20*'Calculation Tab'!$D$28)+'Calculation Tab'!$E$28+'Calculation Tab'!$G$28</f>
        <v>607410</v>
      </c>
    </row>
    <row r="21" spans="2:14" ht="12.75" customHeight="1">
      <c r="B21" s="92"/>
      <c r="C21" s="93"/>
      <c r="D21" s="93"/>
      <c r="E21" s="93"/>
      <c r="F21" s="93"/>
      <c r="G21" s="93"/>
      <c r="H21" s="93"/>
      <c r="I21" s="93"/>
      <c r="J21" s="93"/>
      <c r="K21" s="93"/>
      <c r="L21" s="28"/>
      <c r="M21" s="1"/>
      <c r="N21" s="103"/>
    </row>
    <row r="22" spans="2:14" ht="26.25" customHeight="1">
      <c r="B22" s="32"/>
      <c r="C22" s="355" t="s">
        <v>190</v>
      </c>
      <c r="D22" s="355"/>
      <c r="E22" s="355"/>
      <c r="F22" s="355"/>
      <c r="G22" s="355"/>
      <c r="H22" s="355"/>
      <c r="I22" s="355"/>
      <c r="J22" s="355"/>
      <c r="K22" s="355"/>
      <c r="L22" s="26"/>
      <c r="M22" s="15"/>
      <c r="N22" s="15"/>
    </row>
    <row r="23" spans="2:15" ht="26.25" customHeight="1">
      <c r="B23" s="27" t="s">
        <v>2</v>
      </c>
      <c r="C23" s="352" t="s">
        <v>467</v>
      </c>
      <c r="D23" s="352"/>
      <c r="E23" s="352"/>
      <c r="F23" s="352"/>
      <c r="G23" s="352"/>
      <c r="H23" s="352"/>
      <c r="I23" s="352"/>
      <c r="J23" s="352"/>
      <c r="K23" s="352"/>
      <c r="L23" s="100"/>
      <c r="M23" s="86">
        <v>84200</v>
      </c>
      <c r="N23" s="103"/>
      <c r="O23" s="23">
        <f>M23-(M23*'Calculation Tab'!$D$28)</f>
        <v>75780</v>
      </c>
    </row>
    <row r="24" spans="2:14" ht="12.75" customHeight="1">
      <c r="B24" s="92"/>
      <c r="C24" s="93"/>
      <c r="D24" s="93"/>
      <c r="E24" s="93"/>
      <c r="F24" s="93"/>
      <c r="G24" s="93"/>
      <c r="H24" s="93"/>
      <c r="I24" s="93"/>
      <c r="J24" s="93"/>
      <c r="K24" s="93"/>
      <c r="L24" s="28"/>
      <c r="M24" s="1"/>
      <c r="N24" s="103"/>
    </row>
    <row r="25" spans="2:15" ht="62.25" customHeight="1">
      <c r="B25" s="27" t="s">
        <v>2</v>
      </c>
      <c r="C25" s="374" t="s">
        <v>253</v>
      </c>
      <c r="D25" s="374"/>
      <c r="E25" s="374"/>
      <c r="F25" s="374"/>
      <c r="G25" s="374"/>
      <c r="H25" s="374"/>
      <c r="I25" s="374"/>
      <c r="J25" s="374"/>
      <c r="K25" s="374"/>
      <c r="L25" s="110"/>
      <c r="M25" s="103">
        <v>17125.01</v>
      </c>
      <c r="N25" s="104"/>
      <c r="O25" s="23">
        <f>M25-(M25*'Calculation Tab'!$H$28)</f>
        <v>15412.508999999998</v>
      </c>
    </row>
    <row r="26" spans="2:15" ht="62.25" customHeight="1">
      <c r="B26" s="27" t="s">
        <v>2</v>
      </c>
      <c r="C26" s="374" t="s">
        <v>254</v>
      </c>
      <c r="D26" s="374"/>
      <c r="E26" s="374"/>
      <c r="F26" s="374"/>
      <c r="G26" s="374"/>
      <c r="H26" s="374"/>
      <c r="I26" s="374"/>
      <c r="J26" s="374"/>
      <c r="K26" s="374"/>
      <c r="L26" s="110"/>
      <c r="M26" s="103">
        <v>23156.41</v>
      </c>
      <c r="N26" s="104"/>
      <c r="O26" s="23">
        <f>M26-(M26*'Calculation Tab'!$H$28)</f>
        <v>20840.769</v>
      </c>
    </row>
  </sheetData>
  <sheetProtection/>
  <mergeCells count="24">
    <mergeCell ref="C19:K19"/>
    <mergeCell ref="C20:K20"/>
    <mergeCell ref="C13:K13"/>
    <mergeCell ref="C14:K14"/>
    <mergeCell ref="C15:K15"/>
    <mergeCell ref="C16:K16"/>
    <mergeCell ref="C17:K17"/>
    <mergeCell ref="C18:K18"/>
    <mergeCell ref="C7:K7"/>
    <mergeCell ref="C8:K8"/>
    <mergeCell ref="C9:K9"/>
    <mergeCell ref="C10:K10"/>
    <mergeCell ref="C11:K11"/>
    <mergeCell ref="C12:K12"/>
    <mergeCell ref="C22:K22"/>
    <mergeCell ref="C23:K23"/>
    <mergeCell ref="C26:K26"/>
    <mergeCell ref="A2:P2"/>
    <mergeCell ref="A3:K3"/>
    <mergeCell ref="C5:K5"/>
    <mergeCell ref="A4:K4"/>
    <mergeCell ref="L4:N4"/>
    <mergeCell ref="C6:K6"/>
    <mergeCell ref="C25:K25"/>
  </mergeCells>
  <printOptions horizontalCentered="1"/>
  <pageMargins left="0.7" right="0.7" top="0.5" bottom="0.75" header="0.5" footer="0.5"/>
  <pageSetup fitToHeight="0" fitToWidth="1" horizontalDpi="600" verticalDpi="600" orientation="portrait" scale="70" r:id="rId1"/>
  <headerFooter alignWithMargins="0">
    <oddFooter>&amp;L&amp;A&amp;C&amp;P&amp;RREVISED 10/1/2018
PRINTED &amp;D @ &amp;T</oddFooter>
  </headerFooter>
</worksheet>
</file>

<file path=xl/worksheets/sheet26.xml><?xml version="1.0" encoding="utf-8"?>
<worksheet xmlns="http://schemas.openxmlformats.org/spreadsheetml/2006/main" xmlns:r="http://schemas.openxmlformats.org/officeDocument/2006/relationships">
  <sheetPr codeName="Sheet70">
    <tabColor rgb="FFC00000"/>
    <pageSetUpPr fitToPage="1"/>
  </sheetPr>
  <dimension ref="A1:P29"/>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3.00390625" style="3" bestFit="1" customWidth="1"/>
    <col min="16" max="16" width="2.7109375" style="63" customWidth="1"/>
    <col min="17" max="17" width="1.851562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469</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1"/>
    </row>
    <row r="8" spans="2:15" ht="12.75" customHeight="1">
      <c r="B8" s="92" t="s">
        <v>2</v>
      </c>
      <c r="C8" s="352" t="s">
        <v>28</v>
      </c>
      <c r="D8" s="352"/>
      <c r="E8" s="352"/>
      <c r="F8" s="352"/>
      <c r="G8" s="352"/>
      <c r="H8" s="352"/>
      <c r="I8" s="352"/>
      <c r="J8" s="352"/>
      <c r="K8" s="352"/>
      <c r="L8" s="99"/>
      <c r="M8" s="99"/>
      <c r="N8" s="21"/>
      <c r="O8" s="25"/>
    </row>
    <row r="9" spans="2:15" ht="12.75" customHeight="1">
      <c r="B9" s="92" t="s">
        <v>2</v>
      </c>
      <c r="C9" s="352" t="s">
        <v>78</v>
      </c>
      <c r="D9" s="352"/>
      <c r="E9" s="352"/>
      <c r="F9" s="352"/>
      <c r="G9" s="352"/>
      <c r="H9" s="352"/>
      <c r="I9" s="352"/>
      <c r="J9" s="352"/>
      <c r="K9" s="352"/>
      <c r="L9" s="99"/>
      <c r="M9" s="99"/>
      <c r="N9" s="21"/>
      <c r="O9" s="25"/>
    </row>
    <row r="10" spans="2:15" ht="12.75" customHeight="1">
      <c r="B10" s="92" t="s">
        <v>2</v>
      </c>
      <c r="C10" s="352" t="s">
        <v>11</v>
      </c>
      <c r="D10" s="352"/>
      <c r="E10" s="352"/>
      <c r="F10" s="352"/>
      <c r="G10" s="352"/>
      <c r="H10" s="352"/>
      <c r="I10" s="352"/>
      <c r="J10" s="352"/>
      <c r="K10" s="352"/>
      <c r="L10" s="99"/>
      <c r="M10" s="99"/>
      <c r="N10" s="21"/>
      <c r="O10" s="25"/>
    </row>
    <row r="11" spans="2:15" ht="12.75" customHeight="1">
      <c r="B11" s="92" t="s">
        <v>2</v>
      </c>
      <c r="C11" s="352" t="s">
        <v>10</v>
      </c>
      <c r="D11" s="352"/>
      <c r="E11" s="352"/>
      <c r="F11" s="352"/>
      <c r="G11" s="352"/>
      <c r="H11" s="352"/>
      <c r="I11" s="352"/>
      <c r="J11" s="352"/>
      <c r="K11" s="352"/>
      <c r="L11" s="6"/>
      <c r="M11" s="6"/>
      <c r="N11" s="21"/>
      <c r="O11" s="25"/>
    </row>
    <row r="12" spans="2:15" ht="25.5" customHeight="1">
      <c r="B12" s="92" t="s">
        <v>2</v>
      </c>
      <c r="C12" s="352" t="s">
        <v>203</v>
      </c>
      <c r="D12" s="352"/>
      <c r="E12" s="352"/>
      <c r="F12" s="352"/>
      <c r="G12" s="352"/>
      <c r="H12" s="352"/>
      <c r="I12" s="352"/>
      <c r="J12" s="352"/>
      <c r="K12" s="352"/>
      <c r="L12" s="28"/>
      <c r="M12" s="28"/>
      <c r="N12" s="21"/>
      <c r="O12" s="25"/>
    </row>
    <row r="13" spans="2:15" ht="12.75" customHeight="1">
      <c r="B13" s="92" t="s">
        <v>2</v>
      </c>
      <c r="C13" s="352" t="s">
        <v>71</v>
      </c>
      <c r="D13" s="352"/>
      <c r="E13" s="352"/>
      <c r="F13" s="352"/>
      <c r="G13" s="352"/>
      <c r="H13" s="352"/>
      <c r="I13" s="352"/>
      <c r="J13" s="352"/>
      <c r="K13" s="352"/>
      <c r="L13" s="28"/>
      <c r="M13" s="28"/>
      <c r="N13" s="21"/>
      <c r="O13" s="25"/>
    </row>
    <row r="14" spans="2:15" ht="12.75" customHeight="1">
      <c r="B14" s="92" t="s">
        <v>2</v>
      </c>
      <c r="C14" s="352" t="s">
        <v>16</v>
      </c>
      <c r="D14" s="352"/>
      <c r="E14" s="352"/>
      <c r="F14" s="352"/>
      <c r="G14" s="352"/>
      <c r="H14" s="352"/>
      <c r="I14" s="352"/>
      <c r="J14" s="352"/>
      <c r="K14" s="352"/>
      <c r="L14" s="99"/>
      <c r="M14" s="99"/>
      <c r="N14" s="21"/>
      <c r="O14" s="25"/>
    </row>
    <row r="15" spans="2:15" ht="12.75" customHeight="1">
      <c r="B15" s="29" t="s">
        <v>2</v>
      </c>
      <c r="C15" s="352" t="s">
        <v>18</v>
      </c>
      <c r="D15" s="352"/>
      <c r="E15" s="352"/>
      <c r="F15" s="352"/>
      <c r="G15" s="352"/>
      <c r="H15" s="352"/>
      <c r="I15" s="352"/>
      <c r="J15" s="352"/>
      <c r="K15" s="352"/>
      <c r="L15" s="28"/>
      <c r="M15" s="28"/>
      <c r="N15" s="21"/>
      <c r="O15" s="25"/>
    </row>
    <row r="16" spans="2:15" ht="12.75" customHeight="1">
      <c r="B16" s="92" t="s">
        <v>2</v>
      </c>
      <c r="C16" s="352" t="s">
        <v>37</v>
      </c>
      <c r="D16" s="352"/>
      <c r="E16" s="352"/>
      <c r="F16" s="352"/>
      <c r="G16" s="352"/>
      <c r="H16" s="352"/>
      <c r="I16" s="352"/>
      <c r="J16" s="352"/>
      <c r="K16" s="352"/>
      <c r="L16" s="28"/>
      <c r="M16" s="28"/>
      <c r="N16" s="21"/>
      <c r="O16" s="25"/>
    </row>
    <row r="17" spans="2:15" ht="12.75" customHeight="1">
      <c r="B17" s="92" t="s">
        <v>2</v>
      </c>
      <c r="C17" s="352" t="s">
        <v>39</v>
      </c>
      <c r="D17" s="352"/>
      <c r="E17" s="352"/>
      <c r="F17" s="352"/>
      <c r="G17" s="352"/>
      <c r="H17" s="352"/>
      <c r="I17" s="352"/>
      <c r="J17" s="352"/>
      <c r="K17" s="352"/>
      <c r="L17" s="28"/>
      <c r="M17" s="28"/>
      <c r="N17" s="21"/>
      <c r="O17" s="25"/>
    </row>
    <row r="18" spans="2:15" ht="12.75" customHeight="1">
      <c r="B18" s="92" t="s">
        <v>2</v>
      </c>
      <c r="C18" s="352" t="s">
        <v>30</v>
      </c>
      <c r="D18" s="352"/>
      <c r="E18" s="352"/>
      <c r="F18" s="352"/>
      <c r="G18" s="352"/>
      <c r="H18" s="352"/>
      <c r="I18" s="352"/>
      <c r="J18" s="352"/>
      <c r="K18" s="352"/>
      <c r="L18" s="99"/>
      <c r="M18" s="99"/>
      <c r="N18" s="7"/>
      <c r="O18" s="2"/>
    </row>
    <row r="19" spans="2:15" ht="12.75" customHeight="1">
      <c r="B19" s="27" t="s">
        <v>2</v>
      </c>
      <c r="C19" s="352" t="s">
        <v>45</v>
      </c>
      <c r="D19" s="352"/>
      <c r="E19" s="352"/>
      <c r="F19" s="352"/>
      <c r="G19" s="352"/>
      <c r="H19" s="352"/>
      <c r="I19" s="352"/>
      <c r="J19" s="352"/>
      <c r="K19" s="352"/>
      <c r="L19" s="99"/>
      <c r="M19" s="99"/>
      <c r="N19" s="7"/>
      <c r="O19" s="7"/>
    </row>
    <row r="20" spans="2:15" ht="12.75" customHeight="1">
      <c r="B20" s="29" t="s">
        <v>2</v>
      </c>
      <c r="C20" s="352" t="s">
        <v>332</v>
      </c>
      <c r="D20" s="352"/>
      <c r="E20" s="352"/>
      <c r="F20" s="352"/>
      <c r="G20" s="352"/>
      <c r="H20" s="352"/>
      <c r="I20" s="352"/>
      <c r="J20" s="352"/>
      <c r="K20" s="352"/>
      <c r="L20" s="100"/>
      <c r="M20" s="7" t="s">
        <v>5</v>
      </c>
      <c r="N20" s="7"/>
      <c r="O20" s="66" t="str">
        <f>'Calculation Tab'!$D$2</f>
        <v>Sourcewell</v>
      </c>
    </row>
    <row r="21" spans="2:15" ht="12.75" customHeight="1">
      <c r="B21" s="27" t="s">
        <v>2</v>
      </c>
      <c r="C21" s="352" t="s">
        <v>330</v>
      </c>
      <c r="D21" s="352"/>
      <c r="E21" s="352"/>
      <c r="F21" s="352"/>
      <c r="G21" s="352"/>
      <c r="H21" s="352"/>
      <c r="I21" s="352"/>
      <c r="J21" s="352"/>
      <c r="K21" s="352"/>
      <c r="L21" s="100"/>
      <c r="M21" s="86">
        <v>781200</v>
      </c>
      <c r="N21" s="103"/>
      <c r="O21" s="23">
        <f>M21-(M21*'Calculation Tab'!$D$29)+'Calculation Tab'!$E$29+'Calculation Tab'!$G$29</f>
        <v>703080</v>
      </c>
    </row>
    <row r="22" spans="2:15" ht="12.75" customHeight="1">
      <c r="B22" s="92"/>
      <c r="C22" s="93"/>
      <c r="D22" s="93"/>
      <c r="E22" s="93"/>
      <c r="F22" s="93"/>
      <c r="G22" s="93"/>
      <c r="H22" s="93"/>
      <c r="I22" s="93"/>
      <c r="J22" s="93"/>
      <c r="K22" s="93"/>
      <c r="L22" s="28"/>
      <c r="M22" s="1"/>
      <c r="N22" s="103"/>
      <c r="O22" s="13"/>
    </row>
    <row r="23" spans="2:15" ht="25.5" customHeight="1">
      <c r="B23" s="32"/>
      <c r="C23" s="368" t="s">
        <v>190</v>
      </c>
      <c r="D23" s="368"/>
      <c r="E23" s="368"/>
      <c r="F23" s="368"/>
      <c r="G23" s="368"/>
      <c r="H23" s="368"/>
      <c r="I23" s="368"/>
      <c r="J23" s="368"/>
      <c r="K23" s="368"/>
      <c r="L23" s="26"/>
      <c r="M23" s="15"/>
      <c r="N23" s="15"/>
      <c r="O23" s="13"/>
    </row>
    <row r="24" spans="2:15" ht="25.5" customHeight="1">
      <c r="B24" s="29" t="s">
        <v>2</v>
      </c>
      <c r="C24" s="352" t="s">
        <v>467</v>
      </c>
      <c r="D24" s="352"/>
      <c r="E24" s="352"/>
      <c r="F24" s="352"/>
      <c r="G24" s="352"/>
      <c r="H24" s="352"/>
      <c r="I24" s="352"/>
      <c r="J24" s="352"/>
      <c r="K24" s="352"/>
      <c r="L24" s="100"/>
      <c r="M24" s="105">
        <v>84200</v>
      </c>
      <c r="N24" s="103"/>
      <c r="O24" s="23">
        <f>M24-(M24*'Calculation Tab'!$D$29)</f>
        <v>75780</v>
      </c>
    </row>
    <row r="25" spans="2:15" ht="12.75" customHeight="1">
      <c r="B25" s="92"/>
      <c r="C25" s="93"/>
      <c r="D25" s="93"/>
      <c r="E25" s="93"/>
      <c r="F25" s="93"/>
      <c r="G25" s="93"/>
      <c r="H25" s="93"/>
      <c r="I25" s="93"/>
      <c r="J25" s="93"/>
      <c r="K25" s="93"/>
      <c r="L25" s="28"/>
      <c r="M25" s="1"/>
      <c r="N25" s="103"/>
      <c r="O25" s="13"/>
    </row>
    <row r="26" spans="2:15" ht="62.25" customHeight="1">
      <c r="B26" s="27" t="s">
        <v>2</v>
      </c>
      <c r="C26" s="374" t="s">
        <v>253</v>
      </c>
      <c r="D26" s="374"/>
      <c r="E26" s="374"/>
      <c r="F26" s="374"/>
      <c r="G26" s="374"/>
      <c r="H26" s="374"/>
      <c r="I26" s="374"/>
      <c r="J26" s="374"/>
      <c r="K26" s="374"/>
      <c r="L26" s="110"/>
      <c r="M26" s="103">
        <v>17125.01</v>
      </c>
      <c r="N26" s="104"/>
      <c r="O26" s="23">
        <f>M26-(M26*'Calculation Tab'!$H$29)</f>
        <v>15412.508999999998</v>
      </c>
    </row>
    <row r="27" spans="2:15" ht="62.25" customHeight="1">
      <c r="B27" s="27" t="s">
        <v>2</v>
      </c>
      <c r="C27" s="374" t="s">
        <v>254</v>
      </c>
      <c r="D27" s="374"/>
      <c r="E27" s="374"/>
      <c r="F27" s="374"/>
      <c r="G27" s="374"/>
      <c r="H27" s="374"/>
      <c r="I27" s="374"/>
      <c r="J27" s="374"/>
      <c r="K27" s="374"/>
      <c r="L27" s="110"/>
      <c r="M27" s="103">
        <v>23156.41</v>
      </c>
      <c r="N27" s="104"/>
      <c r="O27" s="23">
        <f>M27-(M27*'Calculation Tab'!$H$29)</f>
        <v>20840.769</v>
      </c>
    </row>
    <row r="28" spans="2:15" ht="62.25" customHeight="1">
      <c r="B28" s="27"/>
      <c r="C28" s="375"/>
      <c r="D28" s="375"/>
      <c r="E28" s="375"/>
      <c r="F28" s="375"/>
      <c r="G28" s="375"/>
      <c r="H28" s="375"/>
      <c r="I28" s="375"/>
      <c r="J28" s="375"/>
      <c r="K28" s="375"/>
      <c r="L28" s="110"/>
      <c r="M28" s="103"/>
      <c r="N28" s="104"/>
      <c r="O28" s="23"/>
    </row>
    <row r="29" spans="2:15" ht="12.75" customHeight="1">
      <c r="B29" s="27"/>
      <c r="C29" s="370"/>
      <c r="D29" s="370"/>
      <c r="E29" s="370"/>
      <c r="F29" s="370"/>
      <c r="G29" s="370"/>
      <c r="H29" s="370"/>
      <c r="I29" s="370"/>
      <c r="J29" s="370"/>
      <c r="K29" s="370"/>
      <c r="L29" s="110"/>
      <c r="M29" s="103"/>
      <c r="N29" s="104"/>
      <c r="O29" s="23"/>
    </row>
  </sheetData>
  <sheetProtection/>
  <mergeCells count="27">
    <mergeCell ref="C23:K23"/>
    <mergeCell ref="C24:K24"/>
    <mergeCell ref="C6:K6"/>
    <mergeCell ref="A2:P2"/>
    <mergeCell ref="A3:K3"/>
    <mergeCell ref="A4:K4"/>
    <mergeCell ref="L4:N4"/>
    <mergeCell ref="C5:K5"/>
    <mergeCell ref="C20:K20"/>
    <mergeCell ref="C21:K21"/>
    <mergeCell ref="C28:K28"/>
    <mergeCell ref="C29:K29"/>
    <mergeCell ref="C26:K26"/>
    <mergeCell ref="C7:K7"/>
    <mergeCell ref="C8:K8"/>
    <mergeCell ref="C12:K12"/>
    <mergeCell ref="C14:K14"/>
    <mergeCell ref="C18:K18"/>
    <mergeCell ref="C19:K19"/>
    <mergeCell ref="C27:K27"/>
    <mergeCell ref="C9:K9"/>
    <mergeCell ref="C10:K10"/>
    <mergeCell ref="C11:K11"/>
    <mergeCell ref="C13:K13"/>
    <mergeCell ref="C16:K16"/>
    <mergeCell ref="C17:K17"/>
    <mergeCell ref="C15:K15"/>
  </mergeCells>
  <printOptions horizontalCentered="1"/>
  <pageMargins left="0.7" right="0.7" top="0.5" bottom="0.75" header="0.5" footer="0.5"/>
  <pageSetup fitToHeight="0" fitToWidth="1" horizontalDpi="600" verticalDpi="600" orientation="portrait" scale="70" r:id="rId1"/>
  <headerFooter alignWithMargins="0">
    <oddFooter>&amp;L&amp;A&amp;C&amp;P&amp;RREVISED 10/1/2018
PRINTED &amp;D @ &amp;T</oddFooter>
  </headerFooter>
</worksheet>
</file>

<file path=xl/worksheets/sheet27.xml><?xml version="1.0" encoding="utf-8"?>
<worksheet xmlns="http://schemas.openxmlformats.org/spreadsheetml/2006/main" xmlns:r="http://schemas.openxmlformats.org/officeDocument/2006/relationships">
  <sheetPr codeName="Sheet51">
    <tabColor rgb="FFC00000"/>
    <pageSetUpPr fitToPage="1"/>
  </sheetPr>
  <dimension ref="A1:P28"/>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3.00390625" style="3" bestFit="1" customWidth="1"/>
    <col min="16" max="16" width="2.7109375" style="63" customWidth="1"/>
    <col min="17" max="17" width="4.42187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470</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1"/>
    </row>
    <row r="8" spans="2:15" ht="12.75" customHeight="1">
      <c r="B8" s="92" t="s">
        <v>2</v>
      </c>
      <c r="C8" s="352" t="s">
        <v>28</v>
      </c>
      <c r="D8" s="352"/>
      <c r="E8" s="352"/>
      <c r="F8" s="352"/>
      <c r="G8" s="352"/>
      <c r="H8" s="352"/>
      <c r="I8" s="352"/>
      <c r="J8" s="352"/>
      <c r="K8" s="352"/>
      <c r="L8" s="99"/>
      <c r="M8" s="99"/>
      <c r="N8" s="21"/>
      <c r="O8" s="25"/>
    </row>
    <row r="9" spans="2:15" ht="12.75" customHeight="1">
      <c r="B9" s="92" t="s">
        <v>2</v>
      </c>
      <c r="C9" s="352" t="s">
        <v>78</v>
      </c>
      <c r="D9" s="352"/>
      <c r="E9" s="352"/>
      <c r="F9" s="352"/>
      <c r="G9" s="352"/>
      <c r="H9" s="352"/>
      <c r="I9" s="352"/>
      <c r="J9" s="352"/>
      <c r="K9" s="352"/>
      <c r="L9" s="99"/>
      <c r="M9" s="99"/>
      <c r="N9" s="21"/>
      <c r="O9" s="25"/>
    </row>
    <row r="10" spans="2:15" ht="12.75" customHeight="1">
      <c r="B10" s="92" t="s">
        <v>2</v>
      </c>
      <c r="C10" s="352" t="s">
        <v>11</v>
      </c>
      <c r="D10" s="352"/>
      <c r="E10" s="352"/>
      <c r="F10" s="352"/>
      <c r="G10" s="352"/>
      <c r="H10" s="352"/>
      <c r="I10" s="352"/>
      <c r="J10" s="352"/>
      <c r="K10" s="352"/>
      <c r="L10" s="99"/>
      <c r="M10" s="99"/>
      <c r="N10" s="21"/>
      <c r="O10" s="25"/>
    </row>
    <row r="11" spans="2:15" ht="12.75" customHeight="1">
      <c r="B11" s="92" t="s">
        <v>2</v>
      </c>
      <c r="C11" s="352" t="s">
        <v>10</v>
      </c>
      <c r="D11" s="352"/>
      <c r="E11" s="352"/>
      <c r="F11" s="352"/>
      <c r="G11" s="352"/>
      <c r="H11" s="352"/>
      <c r="I11" s="352"/>
      <c r="J11" s="352"/>
      <c r="K11" s="352"/>
      <c r="L11" s="6"/>
      <c r="M11" s="6"/>
      <c r="N11" s="21"/>
      <c r="O11" s="25"/>
    </row>
    <row r="12" spans="2:15" ht="12.75" customHeight="1">
      <c r="B12" s="92" t="s">
        <v>2</v>
      </c>
      <c r="C12" s="352" t="s">
        <v>71</v>
      </c>
      <c r="D12" s="352"/>
      <c r="E12" s="352"/>
      <c r="F12" s="352"/>
      <c r="G12" s="352"/>
      <c r="H12" s="352"/>
      <c r="I12" s="352"/>
      <c r="J12" s="352"/>
      <c r="K12" s="352"/>
      <c r="L12" s="28"/>
      <c r="M12" s="28"/>
      <c r="N12" s="21"/>
      <c r="O12" s="25"/>
    </row>
    <row r="13" spans="2:15" ht="12.75" customHeight="1">
      <c r="B13" s="92" t="s">
        <v>2</v>
      </c>
      <c r="C13" s="352" t="s">
        <v>16</v>
      </c>
      <c r="D13" s="352"/>
      <c r="E13" s="352"/>
      <c r="F13" s="352"/>
      <c r="G13" s="352"/>
      <c r="H13" s="352"/>
      <c r="I13" s="352"/>
      <c r="J13" s="352"/>
      <c r="K13" s="352"/>
      <c r="L13" s="99"/>
      <c r="M13" s="99"/>
      <c r="N13" s="21"/>
      <c r="O13" s="25"/>
    </row>
    <row r="14" spans="2:15" ht="12.75" customHeight="1">
      <c r="B14" s="92" t="s">
        <v>2</v>
      </c>
      <c r="C14" s="352" t="s">
        <v>204</v>
      </c>
      <c r="D14" s="352"/>
      <c r="E14" s="352"/>
      <c r="F14" s="352"/>
      <c r="G14" s="352"/>
      <c r="H14" s="352"/>
      <c r="I14" s="352"/>
      <c r="J14" s="352"/>
      <c r="K14" s="352"/>
      <c r="L14" s="28"/>
      <c r="M14" s="28"/>
      <c r="N14" s="21"/>
      <c r="O14" s="25"/>
    </row>
    <row r="15" spans="2:15" ht="12.75" customHeight="1">
      <c r="B15" s="92" t="s">
        <v>2</v>
      </c>
      <c r="C15" s="352" t="s">
        <v>8</v>
      </c>
      <c r="D15" s="352"/>
      <c r="E15" s="352"/>
      <c r="F15" s="352"/>
      <c r="G15" s="352"/>
      <c r="H15" s="352"/>
      <c r="I15" s="352"/>
      <c r="J15" s="352"/>
      <c r="K15" s="352"/>
      <c r="L15" s="28"/>
      <c r="M15" s="28"/>
      <c r="N15" s="21"/>
      <c r="O15" s="25"/>
    </row>
    <row r="16" spans="2:15" ht="12.75" customHeight="1">
      <c r="B16" s="29" t="s">
        <v>2</v>
      </c>
      <c r="C16" s="352" t="s">
        <v>18</v>
      </c>
      <c r="D16" s="352"/>
      <c r="E16" s="352"/>
      <c r="F16" s="352"/>
      <c r="G16" s="352"/>
      <c r="H16" s="352"/>
      <c r="I16" s="352"/>
      <c r="J16" s="352"/>
      <c r="K16" s="352"/>
      <c r="L16" s="28"/>
      <c r="M16" s="28"/>
      <c r="N16" s="21"/>
      <c r="O16" s="25"/>
    </row>
    <row r="17" spans="2:15" ht="12.75" customHeight="1">
      <c r="B17" s="92" t="s">
        <v>2</v>
      </c>
      <c r="C17" s="352" t="s">
        <v>37</v>
      </c>
      <c r="D17" s="352"/>
      <c r="E17" s="352"/>
      <c r="F17" s="352"/>
      <c r="G17" s="352"/>
      <c r="H17" s="352"/>
      <c r="I17" s="352"/>
      <c r="J17" s="352"/>
      <c r="K17" s="352"/>
      <c r="L17" s="28"/>
      <c r="M17" s="28"/>
      <c r="N17" s="21"/>
      <c r="O17" s="25"/>
    </row>
    <row r="18" spans="2:15" ht="12.75" customHeight="1">
      <c r="B18" s="92" t="s">
        <v>2</v>
      </c>
      <c r="C18" s="352" t="s">
        <v>41</v>
      </c>
      <c r="D18" s="352"/>
      <c r="E18" s="352"/>
      <c r="F18" s="352"/>
      <c r="G18" s="352"/>
      <c r="H18" s="352"/>
      <c r="I18" s="352"/>
      <c r="J18" s="352"/>
      <c r="K18" s="352"/>
      <c r="L18" s="28"/>
      <c r="M18" s="28"/>
      <c r="N18" s="21"/>
      <c r="O18" s="25"/>
    </row>
    <row r="19" spans="2:15" ht="12.75" customHeight="1">
      <c r="B19" s="92" t="s">
        <v>2</v>
      </c>
      <c r="C19" s="352" t="s">
        <v>30</v>
      </c>
      <c r="D19" s="352"/>
      <c r="E19" s="352"/>
      <c r="F19" s="352"/>
      <c r="G19" s="352"/>
      <c r="H19" s="352"/>
      <c r="I19" s="352"/>
      <c r="J19" s="352"/>
      <c r="K19" s="352"/>
      <c r="L19" s="99"/>
      <c r="M19" s="99"/>
      <c r="N19" s="7"/>
      <c r="O19" s="2"/>
    </row>
    <row r="20" spans="2:15" ht="12.75" customHeight="1">
      <c r="B20" s="29" t="s">
        <v>2</v>
      </c>
      <c r="C20" s="352" t="s">
        <v>45</v>
      </c>
      <c r="D20" s="352"/>
      <c r="E20" s="352"/>
      <c r="F20" s="352"/>
      <c r="G20" s="352"/>
      <c r="H20" s="352"/>
      <c r="I20" s="352"/>
      <c r="J20" s="352"/>
      <c r="K20" s="352"/>
      <c r="L20" s="100"/>
      <c r="M20" s="100"/>
      <c r="N20" s="7"/>
      <c r="O20" s="7"/>
    </row>
    <row r="21" spans="2:15" ht="12.75" customHeight="1">
      <c r="B21" s="27" t="s">
        <v>2</v>
      </c>
      <c r="C21" s="352" t="s">
        <v>206</v>
      </c>
      <c r="D21" s="352"/>
      <c r="E21" s="352"/>
      <c r="F21" s="352"/>
      <c r="G21" s="352"/>
      <c r="H21" s="352"/>
      <c r="I21" s="352"/>
      <c r="J21" s="352"/>
      <c r="K21" s="352"/>
      <c r="L21" s="100"/>
      <c r="M21" s="7" t="s">
        <v>5</v>
      </c>
      <c r="N21" s="7"/>
      <c r="O21" s="66" t="str">
        <f>'Calculation Tab'!$D$2</f>
        <v>Sourcewell</v>
      </c>
    </row>
    <row r="22" spans="2:15" ht="12.75" customHeight="1">
      <c r="B22" s="27" t="s">
        <v>2</v>
      </c>
      <c r="C22" s="352" t="s">
        <v>205</v>
      </c>
      <c r="D22" s="352"/>
      <c r="E22" s="352"/>
      <c r="F22" s="352"/>
      <c r="G22" s="352"/>
      <c r="H22" s="352"/>
      <c r="I22" s="352"/>
      <c r="J22" s="352"/>
      <c r="K22" s="352"/>
      <c r="L22" s="100"/>
      <c r="M22" s="86">
        <v>947200</v>
      </c>
      <c r="N22" s="103"/>
      <c r="O22" s="23">
        <f>M22-(M22*'Calculation Tab'!$D$30)+'Calculation Tab'!$E$30+'Calculation Tab'!$G$30</f>
        <v>852480</v>
      </c>
    </row>
    <row r="23" spans="2:14" ht="12.75" customHeight="1">
      <c r="B23" s="29"/>
      <c r="C23" s="11"/>
      <c r="D23" s="11"/>
      <c r="E23" s="11"/>
      <c r="F23" s="11"/>
      <c r="G23" s="11"/>
      <c r="H23" s="11"/>
      <c r="I23" s="11"/>
      <c r="J23" s="11"/>
      <c r="K23" s="11"/>
      <c r="L23" s="100"/>
      <c r="M23" s="86"/>
      <c r="N23" s="103"/>
    </row>
    <row r="24" spans="2:14" ht="12.75" customHeight="1">
      <c r="B24" s="20"/>
      <c r="C24" s="355" t="s">
        <v>3</v>
      </c>
      <c r="D24" s="355"/>
      <c r="E24" s="355"/>
      <c r="F24" s="355"/>
      <c r="G24" s="355"/>
      <c r="H24" s="355"/>
      <c r="I24" s="355"/>
      <c r="J24" s="355"/>
      <c r="K24" s="355"/>
      <c r="L24" s="26"/>
      <c r="M24" s="8"/>
      <c r="N24" s="8"/>
    </row>
    <row r="25" spans="2:15" ht="12.75" customHeight="1">
      <c r="B25" s="92" t="s">
        <v>2</v>
      </c>
      <c r="C25" s="352" t="s">
        <v>40</v>
      </c>
      <c r="D25" s="352"/>
      <c r="E25" s="352"/>
      <c r="F25" s="352"/>
      <c r="G25" s="352"/>
      <c r="H25" s="352"/>
      <c r="I25" s="352"/>
      <c r="J25" s="352"/>
      <c r="K25" s="352"/>
      <c r="L25" s="28"/>
      <c r="M25" s="86">
        <v>2000</v>
      </c>
      <c r="N25" s="2"/>
      <c r="O25" s="23">
        <f>M25-(M25*'Calculation Tab'!$D$30)</f>
        <v>1800</v>
      </c>
    </row>
    <row r="26" spans="2:14" ht="12.75" customHeight="1">
      <c r="B26" s="92"/>
      <c r="C26" s="71"/>
      <c r="D26" s="71"/>
      <c r="E26" s="71"/>
      <c r="F26" s="71"/>
      <c r="G26" s="71"/>
      <c r="H26" s="71"/>
      <c r="I26" s="71"/>
      <c r="J26" s="71"/>
      <c r="K26" s="71"/>
      <c r="L26" s="6"/>
      <c r="M26" s="75"/>
      <c r="N26" s="2"/>
    </row>
    <row r="27" spans="2:15" ht="70.5" customHeight="1">
      <c r="B27" s="27" t="s">
        <v>2</v>
      </c>
      <c r="C27" s="351" t="s">
        <v>255</v>
      </c>
      <c r="D27" s="351"/>
      <c r="E27" s="351"/>
      <c r="F27" s="351"/>
      <c r="G27" s="351"/>
      <c r="H27" s="351"/>
      <c r="I27" s="351"/>
      <c r="J27" s="351"/>
      <c r="K27" s="351"/>
      <c r="L27" s="101"/>
      <c r="M27" s="103">
        <v>22965.21</v>
      </c>
      <c r="N27" s="104"/>
      <c r="O27" s="23">
        <f>M27-(M27*'Calculation Tab'!$H$30)</f>
        <v>20668.689</v>
      </c>
    </row>
    <row r="28" spans="2:15" ht="70.5" customHeight="1">
      <c r="B28" s="27" t="s">
        <v>2</v>
      </c>
      <c r="C28" s="351" t="s">
        <v>256</v>
      </c>
      <c r="D28" s="351"/>
      <c r="E28" s="351"/>
      <c r="F28" s="351"/>
      <c r="G28" s="351"/>
      <c r="H28" s="351"/>
      <c r="I28" s="351"/>
      <c r="J28" s="351"/>
      <c r="K28" s="351"/>
      <c r="L28" s="101"/>
      <c r="M28" s="103">
        <v>35552.49</v>
      </c>
      <c r="N28" s="104"/>
      <c r="O28" s="23">
        <f>M28-(M28*'Calculation Tab'!$H$30)</f>
        <v>31997.240999999998</v>
      </c>
    </row>
  </sheetData>
  <sheetProtection/>
  <mergeCells count="26">
    <mergeCell ref="C15:K15"/>
    <mergeCell ref="C24:K24"/>
    <mergeCell ref="C20:K20"/>
    <mergeCell ref="C21:K21"/>
    <mergeCell ref="C18:K18"/>
    <mergeCell ref="C16:K16"/>
    <mergeCell ref="C17:K17"/>
    <mergeCell ref="C22:K22"/>
    <mergeCell ref="C9:K9"/>
    <mergeCell ref="C10:K10"/>
    <mergeCell ref="C11:K11"/>
    <mergeCell ref="C28:K28"/>
    <mergeCell ref="C25:K25"/>
    <mergeCell ref="C27:K27"/>
    <mergeCell ref="C12:K12"/>
    <mergeCell ref="C14:K14"/>
    <mergeCell ref="C13:K13"/>
    <mergeCell ref="C19:K19"/>
    <mergeCell ref="A2:P2"/>
    <mergeCell ref="A3:K3"/>
    <mergeCell ref="C5:K5"/>
    <mergeCell ref="C6:K6"/>
    <mergeCell ref="C7:K7"/>
    <mergeCell ref="C8:K8"/>
    <mergeCell ref="A4:K4"/>
    <mergeCell ref="L4:N4"/>
  </mergeCells>
  <printOptions horizontalCentered="1"/>
  <pageMargins left="0.7" right="0.7" top="0.5" bottom="0.75" header="0.5" footer="0.5"/>
  <pageSetup fitToHeight="0" fitToWidth="1" horizontalDpi="600" verticalDpi="600" orientation="portrait" scale="70" r:id="rId1"/>
  <headerFooter alignWithMargins="0">
    <oddFooter>&amp;L&amp;A&amp;C&amp;P&amp;RREVISED 10/1/2018
PRINTED &amp;D @ &amp;T</oddFooter>
  </headerFooter>
</worksheet>
</file>

<file path=xl/worksheets/sheet28.xml><?xml version="1.0" encoding="utf-8"?>
<worksheet xmlns="http://schemas.openxmlformats.org/spreadsheetml/2006/main" xmlns:r="http://schemas.openxmlformats.org/officeDocument/2006/relationships">
  <sheetPr codeName="Sheet72">
    <tabColor rgb="FFC00000"/>
    <pageSetUpPr fitToPage="1"/>
  </sheetPr>
  <dimension ref="A1:P29"/>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9.28125" style="14" customWidth="1"/>
    <col min="12" max="12" width="1.1484375" style="14" customWidth="1"/>
    <col min="13" max="13" width="15.00390625" style="14" customWidth="1"/>
    <col min="14" max="14" width="3.28125" style="14" customWidth="1"/>
    <col min="15" max="15" width="13.00390625" style="3" bestFit="1" customWidth="1"/>
    <col min="16" max="16" width="2.7109375" style="63" customWidth="1"/>
    <col min="17" max="17" width="4.42187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471</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1"/>
    </row>
    <row r="8" spans="2:15" ht="12.75" customHeight="1">
      <c r="B8" s="92" t="s">
        <v>2</v>
      </c>
      <c r="C8" s="352" t="s">
        <v>28</v>
      </c>
      <c r="D8" s="352"/>
      <c r="E8" s="352"/>
      <c r="F8" s="352"/>
      <c r="G8" s="352"/>
      <c r="H8" s="352"/>
      <c r="I8" s="352"/>
      <c r="J8" s="352"/>
      <c r="K8" s="352"/>
      <c r="L8" s="99"/>
      <c r="M8" s="99"/>
      <c r="N8" s="21"/>
      <c r="O8" s="25"/>
    </row>
    <row r="9" spans="2:15" ht="12.75" customHeight="1">
      <c r="B9" s="92" t="s">
        <v>2</v>
      </c>
      <c r="C9" s="352" t="s">
        <v>78</v>
      </c>
      <c r="D9" s="352"/>
      <c r="E9" s="352"/>
      <c r="F9" s="352"/>
      <c r="G9" s="352"/>
      <c r="H9" s="352"/>
      <c r="I9" s="352"/>
      <c r="J9" s="352"/>
      <c r="K9" s="352"/>
      <c r="L9" s="99"/>
      <c r="M9" s="99"/>
      <c r="N9" s="21"/>
      <c r="O9" s="25"/>
    </row>
    <row r="10" spans="2:15" ht="12.75" customHeight="1">
      <c r="B10" s="92" t="s">
        <v>2</v>
      </c>
      <c r="C10" s="352" t="s">
        <v>179</v>
      </c>
      <c r="D10" s="352"/>
      <c r="E10" s="352"/>
      <c r="F10" s="352"/>
      <c r="G10" s="352"/>
      <c r="H10" s="352"/>
      <c r="I10" s="352"/>
      <c r="J10" s="352"/>
      <c r="K10" s="352"/>
      <c r="L10" s="99"/>
      <c r="M10" s="99"/>
      <c r="N10" s="21"/>
      <c r="O10" s="25"/>
    </row>
    <row r="11" spans="2:15" ht="12.75" customHeight="1">
      <c r="B11" s="92" t="s">
        <v>2</v>
      </c>
      <c r="C11" s="352" t="s">
        <v>10</v>
      </c>
      <c r="D11" s="352"/>
      <c r="E11" s="352"/>
      <c r="F11" s="352"/>
      <c r="G11" s="352"/>
      <c r="H11" s="352"/>
      <c r="I11" s="352"/>
      <c r="J11" s="352"/>
      <c r="K11" s="352"/>
      <c r="L11" s="99"/>
      <c r="M11" s="99"/>
      <c r="N11" s="21"/>
      <c r="O11" s="25"/>
    </row>
    <row r="12" spans="2:15" ht="12.75" customHeight="1">
      <c r="B12" s="92" t="s">
        <v>2</v>
      </c>
      <c r="C12" s="352" t="s">
        <v>71</v>
      </c>
      <c r="D12" s="352"/>
      <c r="E12" s="352"/>
      <c r="F12" s="352"/>
      <c r="G12" s="352"/>
      <c r="H12" s="352"/>
      <c r="I12" s="352"/>
      <c r="J12" s="352"/>
      <c r="K12" s="352"/>
      <c r="L12" s="99"/>
      <c r="M12" s="99"/>
      <c r="N12" s="21"/>
      <c r="O12" s="25"/>
    </row>
    <row r="13" spans="2:15" ht="12.75" customHeight="1">
      <c r="B13" s="92" t="s">
        <v>2</v>
      </c>
      <c r="C13" s="352" t="s">
        <v>16</v>
      </c>
      <c r="D13" s="352"/>
      <c r="E13" s="352"/>
      <c r="F13" s="352"/>
      <c r="G13" s="352"/>
      <c r="H13" s="352"/>
      <c r="I13" s="352"/>
      <c r="J13" s="352"/>
      <c r="K13" s="352"/>
      <c r="L13" s="99"/>
      <c r="M13" s="99"/>
      <c r="N13" s="21"/>
      <c r="O13" s="25"/>
    </row>
    <row r="14" spans="2:15" ht="12.75" customHeight="1">
      <c r="B14" s="92" t="s">
        <v>2</v>
      </c>
      <c r="C14" s="352" t="s">
        <v>8</v>
      </c>
      <c r="D14" s="352"/>
      <c r="E14" s="352"/>
      <c r="F14" s="352"/>
      <c r="G14" s="352"/>
      <c r="H14" s="352"/>
      <c r="I14" s="352"/>
      <c r="J14" s="352"/>
      <c r="K14" s="352"/>
      <c r="L14" s="99"/>
      <c r="M14" s="99"/>
      <c r="N14" s="21"/>
      <c r="O14" s="25"/>
    </row>
    <row r="15" spans="2:15" ht="12.75" customHeight="1">
      <c r="B15" s="29" t="s">
        <v>2</v>
      </c>
      <c r="C15" s="352" t="s">
        <v>18</v>
      </c>
      <c r="D15" s="352"/>
      <c r="E15" s="352"/>
      <c r="F15" s="352"/>
      <c r="G15" s="352"/>
      <c r="H15" s="352"/>
      <c r="I15" s="352"/>
      <c r="J15" s="352"/>
      <c r="K15" s="352"/>
      <c r="L15" s="99"/>
      <c r="M15" s="99"/>
      <c r="N15" s="21"/>
      <c r="O15" s="25"/>
    </row>
    <row r="16" spans="2:15" ht="12.75" customHeight="1">
      <c r="B16" s="92" t="s">
        <v>2</v>
      </c>
      <c r="C16" s="352" t="s">
        <v>37</v>
      </c>
      <c r="D16" s="352"/>
      <c r="E16" s="352"/>
      <c r="F16" s="352"/>
      <c r="G16" s="352"/>
      <c r="H16" s="352"/>
      <c r="I16" s="352"/>
      <c r="J16" s="352"/>
      <c r="K16" s="352"/>
      <c r="L16" s="99"/>
      <c r="M16" s="99"/>
      <c r="N16" s="21"/>
      <c r="O16" s="25"/>
    </row>
    <row r="17" spans="2:15" ht="12.75" customHeight="1">
      <c r="B17" s="92" t="s">
        <v>2</v>
      </c>
      <c r="C17" s="352" t="s">
        <v>41</v>
      </c>
      <c r="D17" s="352"/>
      <c r="E17" s="352"/>
      <c r="F17" s="352"/>
      <c r="G17" s="352"/>
      <c r="H17" s="352"/>
      <c r="I17" s="352"/>
      <c r="J17" s="352"/>
      <c r="K17" s="352"/>
      <c r="L17" s="99"/>
      <c r="M17" s="99"/>
      <c r="N17" s="21"/>
      <c r="O17" s="25"/>
    </row>
    <row r="18" spans="2:15" ht="12.75" customHeight="1">
      <c r="B18" s="92" t="s">
        <v>2</v>
      </c>
      <c r="C18" s="352" t="s">
        <v>30</v>
      </c>
      <c r="D18" s="352"/>
      <c r="E18" s="352"/>
      <c r="F18" s="352"/>
      <c r="G18" s="352"/>
      <c r="H18" s="352"/>
      <c r="I18" s="352"/>
      <c r="J18" s="352"/>
      <c r="K18" s="352"/>
      <c r="L18" s="99"/>
      <c r="M18" s="99"/>
      <c r="N18" s="7"/>
      <c r="O18" s="2"/>
    </row>
    <row r="19" spans="2:15" ht="12.75" customHeight="1">
      <c r="B19" s="29" t="s">
        <v>2</v>
      </c>
      <c r="C19" s="352" t="s">
        <v>45</v>
      </c>
      <c r="D19" s="352"/>
      <c r="E19" s="352"/>
      <c r="F19" s="352"/>
      <c r="G19" s="352"/>
      <c r="H19" s="352"/>
      <c r="I19" s="352"/>
      <c r="J19" s="352"/>
      <c r="K19" s="352"/>
      <c r="L19" s="99"/>
      <c r="M19" s="99"/>
      <c r="N19" s="7"/>
      <c r="O19" s="7"/>
    </row>
    <row r="20" spans="2:15" ht="25.5" customHeight="1">
      <c r="B20" s="27" t="s">
        <v>2</v>
      </c>
      <c r="C20" s="352" t="s">
        <v>333</v>
      </c>
      <c r="D20" s="352"/>
      <c r="E20" s="352"/>
      <c r="F20" s="352"/>
      <c r="G20" s="352"/>
      <c r="H20" s="352"/>
      <c r="I20" s="352"/>
      <c r="J20" s="352"/>
      <c r="K20" s="352"/>
      <c r="L20" s="99"/>
      <c r="M20" s="7" t="s">
        <v>5</v>
      </c>
      <c r="N20" s="7"/>
      <c r="O20" s="66" t="str">
        <f>'Calculation Tab'!$D$2</f>
        <v>Sourcewell</v>
      </c>
    </row>
    <row r="21" spans="2:15" ht="12.75" customHeight="1">
      <c r="B21" s="27" t="s">
        <v>2</v>
      </c>
      <c r="C21" s="352" t="s">
        <v>205</v>
      </c>
      <c r="D21" s="352"/>
      <c r="E21" s="352"/>
      <c r="F21" s="352"/>
      <c r="G21" s="352"/>
      <c r="H21" s="352"/>
      <c r="I21" s="352"/>
      <c r="J21" s="352"/>
      <c r="K21" s="352"/>
      <c r="L21" s="99"/>
      <c r="M21" s="86">
        <v>1014400</v>
      </c>
      <c r="N21" s="103"/>
      <c r="O21" s="23">
        <f>M21-(M21*'Calculation Tab'!$D$32)+'Calculation Tab'!$E$32+'Calculation Tab'!$G$32</f>
        <v>912960</v>
      </c>
    </row>
    <row r="22" spans="2:15" ht="12.75" customHeight="1">
      <c r="B22" s="29"/>
      <c r="C22" s="11"/>
      <c r="D22" s="11"/>
      <c r="E22" s="11"/>
      <c r="F22" s="11"/>
      <c r="G22" s="11"/>
      <c r="H22" s="11"/>
      <c r="I22" s="11"/>
      <c r="J22" s="11"/>
      <c r="K22" s="11"/>
      <c r="L22" s="100"/>
      <c r="M22" s="86"/>
      <c r="N22" s="103"/>
      <c r="O22" s="13"/>
    </row>
    <row r="23" spans="2:15" ht="12.75" customHeight="1">
      <c r="B23" s="20"/>
      <c r="C23" s="355" t="s">
        <v>3</v>
      </c>
      <c r="D23" s="355"/>
      <c r="E23" s="355"/>
      <c r="F23" s="355"/>
      <c r="G23" s="355"/>
      <c r="H23" s="355"/>
      <c r="I23" s="355"/>
      <c r="J23" s="355"/>
      <c r="K23" s="355"/>
      <c r="L23" s="102"/>
      <c r="M23" s="8"/>
      <c r="N23" s="8"/>
      <c r="O23" s="13"/>
    </row>
    <row r="24" spans="2:15" ht="12.75" customHeight="1">
      <c r="B24" s="92" t="s">
        <v>2</v>
      </c>
      <c r="C24" s="352" t="s">
        <v>40</v>
      </c>
      <c r="D24" s="352"/>
      <c r="E24" s="352"/>
      <c r="F24" s="352"/>
      <c r="G24" s="352"/>
      <c r="H24" s="352"/>
      <c r="I24" s="352"/>
      <c r="J24" s="352"/>
      <c r="K24" s="352"/>
      <c r="L24" s="99"/>
      <c r="M24" s="86">
        <v>2000</v>
      </c>
      <c r="N24" s="2"/>
      <c r="O24" s="23">
        <f>M24-(M24*'Calculation Tab'!$D$32)</f>
        <v>1800</v>
      </c>
    </row>
    <row r="25" spans="2:15" ht="12.75" customHeight="1">
      <c r="B25" s="92"/>
      <c r="C25" s="71"/>
      <c r="D25" s="71"/>
      <c r="E25" s="71"/>
      <c r="F25" s="71"/>
      <c r="G25" s="71"/>
      <c r="H25" s="71"/>
      <c r="I25" s="71"/>
      <c r="J25" s="71"/>
      <c r="K25" s="71"/>
      <c r="L25" s="6"/>
      <c r="M25" s="75"/>
      <c r="N25" s="2"/>
      <c r="O25" s="13"/>
    </row>
    <row r="26" spans="2:15" ht="70.5" customHeight="1">
      <c r="B26" s="27" t="s">
        <v>2</v>
      </c>
      <c r="C26" s="351" t="s">
        <v>255</v>
      </c>
      <c r="D26" s="351"/>
      <c r="E26" s="351"/>
      <c r="F26" s="351"/>
      <c r="G26" s="351"/>
      <c r="H26" s="351"/>
      <c r="I26" s="351"/>
      <c r="J26" s="351"/>
      <c r="K26" s="351"/>
      <c r="L26" s="101"/>
      <c r="M26" s="103">
        <v>22965.21</v>
      </c>
      <c r="N26" s="104"/>
      <c r="O26" s="23">
        <f>M26-(M26*'Calculation Tab'!$H$32)</f>
        <v>20668.689</v>
      </c>
    </row>
    <row r="27" spans="2:15" ht="70.5" customHeight="1">
      <c r="B27" s="27" t="s">
        <v>2</v>
      </c>
      <c r="C27" s="351" t="s">
        <v>256</v>
      </c>
      <c r="D27" s="351"/>
      <c r="E27" s="351"/>
      <c r="F27" s="351"/>
      <c r="G27" s="351"/>
      <c r="H27" s="351"/>
      <c r="I27" s="351"/>
      <c r="J27" s="351"/>
      <c r="K27" s="351"/>
      <c r="L27" s="101"/>
      <c r="M27" s="103">
        <v>35552.49</v>
      </c>
      <c r="N27" s="104"/>
      <c r="O27" s="23">
        <f>M27-(M27*'Calculation Tab'!$H$32)</f>
        <v>31997.240999999998</v>
      </c>
    </row>
    <row r="28" spans="2:15" ht="15.75" customHeight="1">
      <c r="B28" s="27"/>
      <c r="C28" s="351"/>
      <c r="D28" s="351"/>
      <c r="E28" s="351"/>
      <c r="F28" s="351"/>
      <c r="G28" s="351"/>
      <c r="H28" s="351"/>
      <c r="I28" s="351"/>
      <c r="J28" s="351"/>
      <c r="K28" s="351"/>
      <c r="L28" s="99"/>
      <c r="M28" s="103"/>
      <c r="N28" s="104"/>
      <c r="O28" s="23"/>
    </row>
    <row r="29" spans="2:15" ht="12.75" customHeight="1">
      <c r="B29" s="27"/>
      <c r="C29" s="370"/>
      <c r="D29" s="370"/>
      <c r="E29" s="370"/>
      <c r="F29" s="370"/>
      <c r="G29" s="370"/>
      <c r="H29" s="370"/>
      <c r="I29" s="370"/>
      <c r="J29" s="370"/>
      <c r="K29" s="370"/>
      <c r="L29" s="99"/>
      <c r="M29" s="103"/>
      <c r="N29" s="104"/>
      <c r="O29" s="23"/>
    </row>
  </sheetData>
  <sheetProtection/>
  <mergeCells count="27">
    <mergeCell ref="C6:K6"/>
    <mergeCell ref="C7:K7"/>
    <mergeCell ref="C13:K13"/>
    <mergeCell ref="C8:K8"/>
    <mergeCell ref="C15:K15"/>
    <mergeCell ref="C24:K24"/>
    <mergeCell ref="C9:K9"/>
    <mergeCell ref="C14:K14"/>
    <mergeCell ref="C10:K10"/>
    <mergeCell ref="C16:K16"/>
    <mergeCell ref="C28:K28"/>
    <mergeCell ref="C23:K23"/>
    <mergeCell ref="C26:K26"/>
    <mergeCell ref="C27:K27"/>
    <mergeCell ref="C29:K29"/>
    <mergeCell ref="A2:P2"/>
    <mergeCell ref="A3:K3"/>
    <mergeCell ref="A4:K4"/>
    <mergeCell ref="L4:N4"/>
    <mergeCell ref="C5:K5"/>
    <mergeCell ref="C11:K11"/>
    <mergeCell ref="C12:K12"/>
    <mergeCell ref="C20:K20"/>
    <mergeCell ref="C21:K21"/>
    <mergeCell ref="C17:K17"/>
    <mergeCell ref="C18:K18"/>
    <mergeCell ref="C19:K19"/>
  </mergeCells>
  <printOptions horizontalCentered="1"/>
  <pageMargins left="0.7" right="0.7" top="0.5" bottom="0.75" header="0.5" footer="0.5"/>
  <pageSetup fitToHeight="0" fitToWidth="1" horizontalDpi="600" verticalDpi="600" orientation="portrait" scale="70" r:id="rId1"/>
  <headerFooter alignWithMargins="0">
    <oddFooter>&amp;L&amp;A&amp;C&amp;P&amp;RREVISED 10/1/2018
PRINTED &amp;D @ &amp;T</oddFooter>
  </headerFooter>
</worksheet>
</file>

<file path=xl/worksheets/sheet29.xml><?xml version="1.0" encoding="utf-8"?>
<worksheet xmlns="http://schemas.openxmlformats.org/spreadsheetml/2006/main" xmlns:r="http://schemas.openxmlformats.org/officeDocument/2006/relationships">
  <sheetPr codeName="Sheet71">
    <tabColor rgb="FFC00000"/>
    <pageSetUpPr fitToPage="1"/>
  </sheetPr>
  <dimension ref="A1:P31"/>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3.00390625" style="3" bestFit="1" customWidth="1"/>
    <col min="16" max="16" width="2.7109375" style="63" customWidth="1"/>
    <col min="17" max="17" width="4.42187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472</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1"/>
    </row>
    <row r="8" spans="2:15" ht="12.75" customHeight="1">
      <c r="B8" s="92" t="s">
        <v>2</v>
      </c>
      <c r="C8" s="352" t="s">
        <v>28</v>
      </c>
      <c r="D8" s="352"/>
      <c r="E8" s="352"/>
      <c r="F8" s="352"/>
      <c r="G8" s="352"/>
      <c r="H8" s="352"/>
      <c r="I8" s="352"/>
      <c r="J8" s="352"/>
      <c r="K8" s="352"/>
      <c r="L8" s="99"/>
      <c r="M8" s="99"/>
      <c r="N8" s="21"/>
      <c r="O8" s="25"/>
    </row>
    <row r="9" spans="2:15" ht="12.75" customHeight="1">
      <c r="B9" s="92" t="s">
        <v>2</v>
      </c>
      <c r="C9" s="352" t="s">
        <v>78</v>
      </c>
      <c r="D9" s="352"/>
      <c r="E9" s="352"/>
      <c r="F9" s="352"/>
      <c r="G9" s="352"/>
      <c r="H9" s="352"/>
      <c r="I9" s="352"/>
      <c r="J9" s="352"/>
      <c r="K9" s="352"/>
      <c r="L9" s="99"/>
      <c r="M9" s="99"/>
      <c r="N9" s="21"/>
      <c r="O9" s="25"/>
    </row>
    <row r="10" spans="2:15" ht="12.75" customHeight="1">
      <c r="B10" s="92" t="s">
        <v>2</v>
      </c>
      <c r="C10" s="352" t="s">
        <v>11</v>
      </c>
      <c r="D10" s="352"/>
      <c r="E10" s="352"/>
      <c r="F10" s="352"/>
      <c r="G10" s="352"/>
      <c r="H10" s="352"/>
      <c r="I10" s="352"/>
      <c r="J10" s="352"/>
      <c r="K10" s="352"/>
      <c r="L10" s="99"/>
      <c r="M10" s="99"/>
      <c r="N10" s="21"/>
      <c r="O10" s="25"/>
    </row>
    <row r="11" spans="2:15" ht="25.5" customHeight="1">
      <c r="B11" s="92" t="s">
        <v>2</v>
      </c>
      <c r="C11" s="352" t="s">
        <v>207</v>
      </c>
      <c r="D11" s="352"/>
      <c r="E11" s="352"/>
      <c r="F11" s="352"/>
      <c r="G11" s="352"/>
      <c r="H11" s="352"/>
      <c r="I11" s="352"/>
      <c r="J11" s="352"/>
      <c r="K11" s="352"/>
      <c r="L11" s="28"/>
      <c r="M11" s="28"/>
      <c r="N11" s="21"/>
      <c r="O11" s="25"/>
    </row>
    <row r="12" spans="2:15" ht="12.75" customHeight="1">
      <c r="B12" s="92" t="s">
        <v>2</v>
      </c>
      <c r="C12" s="352" t="s">
        <v>10</v>
      </c>
      <c r="D12" s="352"/>
      <c r="E12" s="352"/>
      <c r="F12" s="352"/>
      <c r="G12" s="352"/>
      <c r="H12" s="352"/>
      <c r="I12" s="352"/>
      <c r="J12" s="352"/>
      <c r="K12" s="352"/>
      <c r="L12" s="99"/>
      <c r="M12" s="99"/>
      <c r="N12" s="21"/>
      <c r="O12" s="25"/>
    </row>
    <row r="13" spans="2:15" ht="12.75" customHeight="1">
      <c r="B13" s="92" t="s">
        <v>2</v>
      </c>
      <c r="C13" s="352" t="s">
        <v>71</v>
      </c>
      <c r="D13" s="352"/>
      <c r="E13" s="352"/>
      <c r="F13" s="352"/>
      <c r="G13" s="352"/>
      <c r="H13" s="352"/>
      <c r="I13" s="352"/>
      <c r="J13" s="352"/>
      <c r="K13" s="352"/>
      <c r="L13" s="28"/>
      <c r="M13" s="28"/>
      <c r="N13" s="21"/>
      <c r="O13" s="25"/>
    </row>
    <row r="14" spans="2:15" ht="12.75" customHeight="1">
      <c r="B14" s="92" t="s">
        <v>2</v>
      </c>
      <c r="C14" s="352" t="s">
        <v>16</v>
      </c>
      <c r="D14" s="352"/>
      <c r="E14" s="352"/>
      <c r="F14" s="352"/>
      <c r="G14" s="352"/>
      <c r="H14" s="352"/>
      <c r="I14" s="352"/>
      <c r="J14" s="352"/>
      <c r="K14" s="352"/>
      <c r="L14" s="99"/>
      <c r="M14" s="99"/>
      <c r="N14" s="21"/>
      <c r="O14" s="25"/>
    </row>
    <row r="15" spans="2:15" ht="12.75" customHeight="1">
      <c r="B15" s="92" t="s">
        <v>2</v>
      </c>
      <c r="C15" s="352" t="s">
        <v>204</v>
      </c>
      <c r="D15" s="352"/>
      <c r="E15" s="352"/>
      <c r="F15" s="352"/>
      <c r="G15" s="352"/>
      <c r="H15" s="352"/>
      <c r="I15" s="352"/>
      <c r="J15" s="352"/>
      <c r="K15" s="352"/>
      <c r="L15" s="28"/>
      <c r="M15" s="28"/>
      <c r="N15" s="21"/>
      <c r="O15" s="25"/>
    </row>
    <row r="16" spans="2:15" ht="12.75" customHeight="1">
      <c r="B16" s="92" t="s">
        <v>2</v>
      </c>
      <c r="C16" s="352" t="s">
        <v>8</v>
      </c>
      <c r="D16" s="352"/>
      <c r="E16" s="352"/>
      <c r="F16" s="352"/>
      <c r="G16" s="352"/>
      <c r="H16" s="352"/>
      <c r="I16" s="352"/>
      <c r="J16" s="352"/>
      <c r="K16" s="352"/>
      <c r="L16" s="28"/>
      <c r="M16" s="28"/>
      <c r="N16" s="21"/>
      <c r="O16" s="25"/>
    </row>
    <row r="17" spans="2:15" ht="12.75" customHeight="1">
      <c r="B17" s="29" t="s">
        <v>2</v>
      </c>
      <c r="C17" s="352" t="s">
        <v>18</v>
      </c>
      <c r="D17" s="352"/>
      <c r="E17" s="352"/>
      <c r="F17" s="352"/>
      <c r="G17" s="352"/>
      <c r="H17" s="352"/>
      <c r="I17" s="352"/>
      <c r="J17" s="352"/>
      <c r="K17" s="352"/>
      <c r="L17" s="28"/>
      <c r="M17" s="28"/>
      <c r="N17" s="21"/>
      <c r="O17" s="25"/>
    </row>
    <row r="18" spans="2:15" ht="12.75" customHeight="1">
      <c r="B18" s="92" t="s">
        <v>2</v>
      </c>
      <c r="C18" s="352" t="s">
        <v>37</v>
      </c>
      <c r="D18" s="352"/>
      <c r="E18" s="352"/>
      <c r="F18" s="352"/>
      <c r="G18" s="352"/>
      <c r="H18" s="352"/>
      <c r="I18" s="352"/>
      <c r="J18" s="352"/>
      <c r="K18" s="352"/>
      <c r="L18" s="28"/>
      <c r="M18" s="28"/>
      <c r="N18" s="21"/>
      <c r="O18" s="25"/>
    </row>
    <row r="19" spans="2:15" ht="12.75" customHeight="1">
      <c r="B19" s="92" t="s">
        <v>2</v>
      </c>
      <c r="C19" s="352" t="s">
        <v>41</v>
      </c>
      <c r="D19" s="352"/>
      <c r="E19" s="352"/>
      <c r="F19" s="352"/>
      <c r="G19" s="352"/>
      <c r="H19" s="352"/>
      <c r="I19" s="352"/>
      <c r="J19" s="352"/>
      <c r="K19" s="352"/>
      <c r="L19" s="28"/>
      <c r="M19" s="28"/>
      <c r="N19" s="21"/>
      <c r="O19" s="25"/>
    </row>
    <row r="20" spans="2:15" ht="12.75" customHeight="1">
      <c r="B20" s="92" t="s">
        <v>2</v>
      </c>
      <c r="C20" s="352" t="s">
        <v>30</v>
      </c>
      <c r="D20" s="352"/>
      <c r="E20" s="352"/>
      <c r="F20" s="352"/>
      <c r="G20" s="352"/>
      <c r="H20" s="352"/>
      <c r="I20" s="352"/>
      <c r="J20" s="352"/>
      <c r="K20" s="352"/>
      <c r="L20" s="99"/>
      <c r="M20" s="99"/>
      <c r="N20" s="7"/>
      <c r="O20" s="2"/>
    </row>
    <row r="21" spans="2:15" ht="12.75" customHeight="1">
      <c r="B21" s="29" t="s">
        <v>2</v>
      </c>
      <c r="C21" s="352" t="s">
        <v>45</v>
      </c>
      <c r="D21" s="352"/>
      <c r="E21" s="352"/>
      <c r="F21" s="352"/>
      <c r="G21" s="352"/>
      <c r="H21" s="352"/>
      <c r="I21" s="352"/>
      <c r="J21" s="352"/>
      <c r="K21" s="352"/>
      <c r="L21" s="100"/>
      <c r="M21" s="100"/>
      <c r="N21" s="7"/>
      <c r="O21" s="7"/>
    </row>
    <row r="22" spans="2:15" ht="25.5" customHeight="1">
      <c r="B22" s="27" t="s">
        <v>2</v>
      </c>
      <c r="C22" s="352" t="s">
        <v>206</v>
      </c>
      <c r="D22" s="352"/>
      <c r="E22" s="352"/>
      <c r="F22" s="352"/>
      <c r="G22" s="352"/>
      <c r="H22" s="352"/>
      <c r="I22" s="352"/>
      <c r="J22" s="352"/>
      <c r="K22" s="352"/>
      <c r="L22" s="100"/>
      <c r="M22" s="7" t="s">
        <v>5</v>
      </c>
      <c r="N22" s="7"/>
      <c r="O22" s="66" t="str">
        <f>'Calculation Tab'!$D$2</f>
        <v>Sourcewell</v>
      </c>
    </row>
    <row r="23" spans="2:15" ht="12.75" customHeight="1">
      <c r="B23" s="27" t="s">
        <v>2</v>
      </c>
      <c r="C23" s="352" t="s">
        <v>205</v>
      </c>
      <c r="D23" s="352"/>
      <c r="E23" s="352"/>
      <c r="F23" s="352"/>
      <c r="G23" s="352"/>
      <c r="H23" s="352"/>
      <c r="I23" s="352"/>
      <c r="J23" s="352"/>
      <c r="K23" s="352"/>
      <c r="L23" s="100"/>
      <c r="M23" s="23">
        <v>1058300</v>
      </c>
      <c r="N23" s="103"/>
      <c r="O23" s="23">
        <f>M23-(M23*'Calculation Tab'!$D$31)+'Calculation Tab'!$E$31+'Calculation Tab'!$G$31</f>
        <v>952470</v>
      </c>
    </row>
    <row r="24" spans="2:15" ht="12.75" customHeight="1">
      <c r="B24" s="29"/>
      <c r="C24" s="11"/>
      <c r="D24" s="11"/>
      <c r="E24" s="11"/>
      <c r="F24" s="11"/>
      <c r="G24" s="11"/>
      <c r="H24" s="11"/>
      <c r="I24" s="11"/>
      <c r="J24" s="11"/>
      <c r="K24" s="11"/>
      <c r="L24" s="100"/>
      <c r="M24" s="86"/>
      <c r="N24" s="103"/>
      <c r="O24" s="13"/>
    </row>
    <row r="25" spans="2:15" ht="12.75" customHeight="1">
      <c r="B25" s="20"/>
      <c r="C25" s="355" t="s">
        <v>3</v>
      </c>
      <c r="D25" s="355"/>
      <c r="E25" s="355"/>
      <c r="F25" s="355"/>
      <c r="G25" s="355"/>
      <c r="H25" s="355"/>
      <c r="I25" s="355"/>
      <c r="J25" s="355"/>
      <c r="K25" s="355"/>
      <c r="L25" s="26"/>
      <c r="M25" s="8"/>
      <c r="N25" s="8"/>
      <c r="O25" s="13"/>
    </row>
    <row r="26" spans="2:15" ht="12.75" customHeight="1">
      <c r="B26" s="92" t="s">
        <v>2</v>
      </c>
      <c r="C26" s="352" t="s">
        <v>40</v>
      </c>
      <c r="D26" s="352"/>
      <c r="E26" s="352"/>
      <c r="F26" s="352"/>
      <c r="G26" s="352"/>
      <c r="H26" s="352"/>
      <c r="I26" s="352"/>
      <c r="J26" s="352"/>
      <c r="K26" s="352"/>
      <c r="L26" s="28"/>
      <c r="M26" s="23">
        <v>2000</v>
      </c>
      <c r="N26" s="2"/>
      <c r="O26" s="23">
        <f>M26-(M26*'Calculation Tab'!$D$31)</f>
        <v>1800</v>
      </c>
    </row>
    <row r="27" spans="2:15" ht="12.75" customHeight="1">
      <c r="B27" s="92"/>
      <c r="C27" s="71"/>
      <c r="D27" s="71"/>
      <c r="E27" s="71"/>
      <c r="F27" s="71"/>
      <c r="G27" s="71"/>
      <c r="H27" s="71"/>
      <c r="I27" s="71"/>
      <c r="J27" s="71"/>
      <c r="K27" s="71"/>
      <c r="L27" s="6"/>
      <c r="M27" s="75"/>
      <c r="N27" s="2"/>
      <c r="O27" s="13"/>
    </row>
    <row r="28" spans="2:15" ht="70.5" customHeight="1">
      <c r="B28" s="27" t="s">
        <v>2</v>
      </c>
      <c r="C28" s="351" t="s">
        <v>255</v>
      </c>
      <c r="D28" s="351"/>
      <c r="E28" s="351"/>
      <c r="F28" s="351"/>
      <c r="G28" s="351"/>
      <c r="H28" s="351"/>
      <c r="I28" s="351"/>
      <c r="J28" s="351"/>
      <c r="K28" s="351"/>
      <c r="L28" s="101"/>
      <c r="M28" s="103">
        <v>22965.21</v>
      </c>
      <c r="N28" s="104"/>
      <c r="O28" s="23">
        <f>M28-(M28*'Calculation Tab'!$H$31)</f>
        <v>20668.689</v>
      </c>
    </row>
    <row r="29" spans="2:15" ht="70.5" customHeight="1">
      <c r="B29" s="27" t="s">
        <v>2</v>
      </c>
      <c r="C29" s="351" t="s">
        <v>256</v>
      </c>
      <c r="D29" s="351"/>
      <c r="E29" s="351"/>
      <c r="F29" s="351"/>
      <c r="G29" s="351"/>
      <c r="H29" s="351"/>
      <c r="I29" s="351"/>
      <c r="J29" s="351"/>
      <c r="K29" s="351"/>
      <c r="L29" s="101"/>
      <c r="M29" s="103">
        <v>35552.49</v>
      </c>
      <c r="N29" s="104"/>
      <c r="O29" s="23">
        <f>M29-(M29*'Calculation Tab'!$H$31)</f>
        <v>31997.240999999998</v>
      </c>
    </row>
    <row r="30" spans="2:15" ht="23.25" customHeight="1">
      <c r="B30" s="27"/>
      <c r="C30" s="351"/>
      <c r="D30" s="351"/>
      <c r="E30" s="351"/>
      <c r="F30" s="351"/>
      <c r="G30" s="351"/>
      <c r="H30" s="351"/>
      <c r="I30" s="351"/>
      <c r="J30" s="351"/>
      <c r="K30" s="351"/>
      <c r="L30" s="110"/>
      <c r="M30" s="103"/>
      <c r="N30" s="104"/>
      <c r="O30" s="23"/>
    </row>
    <row r="31" spans="2:15" ht="12.75" customHeight="1">
      <c r="B31" s="27"/>
      <c r="C31" s="370"/>
      <c r="D31" s="370"/>
      <c r="E31" s="370"/>
      <c r="F31" s="370"/>
      <c r="G31" s="370"/>
      <c r="H31" s="370"/>
      <c r="I31" s="370"/>
      <c r="J31" s="370"/>
      <c r="K31" s="370"/>
      <c r="L31" s="101"/>
      <c r="M31" s="103"/>
      <c r="N31" s="104"/>
      <c r="O31" s="23"/>
    </row>
  </sheetData>
  <sheetProtection/>
  <mergeCells count="29">
    <mergeCell ref="C28:K28"/>
    <mergeCell ref="C29:K29"/>
    <mergeCell ref="C9:K9"/>
    <mergeCell ref="C10:K10"/>
    <mergeCell ref="C21:K21"/>
    <mergeCell ref="C8:K8"/>
    <mergeCell ref="C20:K20"/>
    <mergeCell ref="C22:K22"/>
    <mergeCell ref="C23:K23"/>
    <mergeCell ref="C30:K30"/>
    <mergeCell ref="C11:K11"/>
    <mergeCell ref="C12:K12"/>
    <mergeCell ref="A2:P2"/>
    <mergeCell ref="A3:K3"/>
    <mergeCell ref="A4:K4"/>
    <mergeCell ref="L4:N4"/>
    <mergeCell ref="C5:K5"/>
    <mergeCell ref="C7:K7"/>
    <mergeCell ref="C6:K6"/>
    <mergeCell ref="C31:K31"/>
    <mergeCell ref="C16:K16"/>
    <mergeCell ref="C17:K17"/>
    <mergeCell ref="C18:K18"/>
    <mergeCell ref="C19:K19"/>
    <mergeCell ref="C13:K13"/>
    <mergeCell ref="C25:K25"/>
    <mergeCell ref="C14:K14"/>
    <mergeCell ref="C15:K15"/>
    <mergeCell ref="C26:K26"/>
  </mergeCells>
  <printOptions horizontalCentered="1"/>
  <pageMargins left="0.7" right="0.7" top="0.5" bottom="0.75" header="0.5" footer="0.5"/>
  <pageSetup fitToHeight="0" fitToWidth="1" horizontalDpi="600" verticalDpi="600" orientation="portrait" scale="70" r:id="rId1"/>
  <headerFooter alignWithMargins="0">
    <oddFooter>&amp;L&amp;A&amp;C&amp;P&amp;RREVISED 10/1/2018
PRINTED &amp;D @ &amp;T</oddFooter>
  </headerFooter>
</worksheet>
</file>

<file path=xl/worksheets/sheet3.xml><?xml version="1.0" encoding="utf-8"?>
<worksheet xmlns="http://schemas.openxmlformats.org/spreadsheetml/2006/main" xmlns:r="http://schemas.openxmlformats.org/officeDocument/2006/relationships">
  <sheetPr codeName="Sheet42">
    <tabColor rgb="FFC00000"/>
    <pageSetUpPr fitToPage="1"/>
  </sheetPr>
  <dimension ref="A1:Q30"/>
  <sheetViews>
    <sheetView tabSelected="1" zoomScalePageLayoutView="0" workbookViewId="0" topLeftCell="A1">
      <selection activeCell="A2" sqref="A2:P2"/>
    </sheetView>
  </sheetViews>
  <sheetFormatPr defaultColWidth="9.140625" defaultRowHeight="12.75" customHeight="1"/>
  <cols>
    <col min="1" max="1" width="7.57421875" style="35" customWidth="1"/>
    <col min="2" max="2" width="1.8515625" style="36" customWidth="1"/>
    <col min="3" max="3" width="8.421875" style="35" customWidth="1"/>
    <col min="4" max="4" width="11.140625" style="35" customWidth="1"/>
    <col min="5" max="5" width="12.28125" style="35" customWidth="1"/>
    <col min="6" max="6" width="11.00390625" style="35" bestFit="1" customWidth="1"/>
    <col min="7" max="7" width="14.421875" style="35" customWidth="1"/>
    <col min="8" max="8" width="2.140625" style="35" customWidth="1"/>
    <col min="9" max="9" width="10.00390625" style="35" customWidth="1"/>
    <col min="10" max="10" width="10.8515625" style="35" customWidth="1"/>
    <col min="11" max="11" width="12.00390625" style="35" customWidth="1"/>
    <col min="12" max="12" width="1.1484375" style="35" customWidth="1"/>
    <col min="13" max="13" width="16.140625" style="35" customWidth="1"/>
    <col min="14" max="14" width="3.28125" style="35" customWidth="1"/>
    <col min="15" max="15" width="13.140625" style="35" customWidth="1"/>
    <col min="16" max="16" width="2.7109375" style="63" customWidth="1"/>
    <col min="17" max="17" width="13.421875" style="13" customWidth="1"/>
    <col min="18" max="16384" width="9.140625" style="13" customWidth="1"/>
  </cols>
  <sheetData>
    <row r="1" spans="1:16" s="2" customFormat="1" ht="12.75" customHeight="1" thickBot="1">
      <c r="A1" s="35"/>
      <c r="B1" s="36"/>
      <c r="C1" s="35"/>
      <c r="D1" s="35"/>
      <c r="E1" s="35"/>
      <c r="F1" s="35"/>
      <c r="G1" s="35"/>
      <c r="H1" s="35"/>
      <c r="I1" s="35"/>
      <c r="J1" s="35"/>
      <c r="K1" s="35"/>
      <c r="L1" s="35"/>
      <c r="M1" s="35"/>
      <c r="N1" s="35"/>
      <c r="O1" s="35"/>
      <c r="P1" s="22"/>
    </row>
    <row r="2" spans="1:16" s="2" customFormat="1" ht="21" thickBot="1">
      <c r="A2" s="345" t="s">
        <v>447</v>
      </c>
      <c r="B2" s="346"/>
      <c r="C2" s="346"/>
      <c r="D2" s="346"/>
      <c r="E2" s="346"/>
      <c r="F2" s="346"/>
      <c r="G2" s="346"/>
      <c r="H2" s="346"/>
      <c r="I2" s="346"/>
      <c r="J2" s="346"/>
      <c r="K2" s="346"/>
      <c r="L2" s="346"/>
      <c r="M2" s="346"/>
      <c r="N2" s="346"/>
      <c r="O2" s="346"/>
      <c r="P2" s="347"/>
    </row>
    <row r="3" spans="1:16" s="2" customFormat="1" ht="12.75" customHeight="1">
      <c r="A3" s="348"/>
      <c r="B3" s="348"/>
      <c r="C3" s="348"/>
      <c r="D3" s="348"/>
      <c r="E3" s="348"/>
      <c r="F3" s="348"/>
      <c r="G3" s="348"/>
      <c r="H3" s="348"/>
      <c r="I3" s="348"/>
      <c r="J3" s="348"/>
      <c r="K3" s="348"/>
      <c r="L3" s="37"/>
      <c r="M3" s="37"/>
      <c r="N3" s="37"/>
      <c r="O3" s="37"/>
      <c r="P3" s="22"/>
    </row>
    <row r="4" spans="1:16" s="2" customFormat="1" ht="31.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37"/>
      <c r="B5" s="38"/>
      <c r="C5" s="349"/>
      <c r="D5" s="349"/>
      <c r="E5" s="349"/>
      <c r="F5" s="349"/>
      <c r="G5" s="349"/>
      <c r="H5" s="349"/>
      <c r="I5" s="349"/>
      <c r="J5" s="349"/>
      <c r="K5" s="349"/>
      <c r="L5" s="37"/>
      <c r="M5" s="37"/>
      <c r="N5" s="37"/>
      <c r="O5" s="37"/>
      <c r="P5" s="22"/>
    </row>
    <row r="6" spans="1:16" s="21" customFormat="1" ht="12.75" customHeight="1">
      <c r="A6" s="6"/>
      <c r="B6" s="7"/>
      <c r="C6" s="294" t="s">
        <v>1</v>
      </c>
      <c r="D6" s="294"/>
      <c r="E6" s="294"/>
      <c r="F6" s="294"/>
      <c r="G6" s="294"/>
      <c r="H6" s="294"/>
      <c r="I6" s="294"/>
      <c r="J6" s="294"/>
      <c r="K6" s="294"/>
      <c r="L6" s="40"/>
      <c r="P6" s="64"/>
    </row>
    <row r="7" spans="1:16" s="21" customFormat="1" ht="15" customHeight="1">
      <c r="A7" s="41"/>
      <c r="B7" s="42" t="s">
        <v>2</v>
      </c>
      <c r="C7" s="336" t="s">
        <v>48</v>
      </c>
      <c r="D7" s="336"/>
      <c r="E7" s="336"/>
      <c r="F7" s="336"/>
      <c r="G7" s="336"/>
      <c r="H7" s="336"/>
      <c r="I7" s="336"/>
      <c r="J7" s="336"/>
      <c r="K7" s="336"/>
      <c r="L7" s="40"/>
      <c r="P7" s="64"/>
    </row>
    <row r="8" spans="1:16" s="21" customFormat="1" ht="15" customHeight="1">
      <c r="A8" s="41"/>
      <c r="B8" s="42" t="s">
        <v>2</v>
      </c>
      <c r="C8" s="336" t="s">
        <v>169</v>
      </c>
      <c r="D8" s="336"/>
      <c r="E8" s="336"/>
      <c r="F8" s="336"/>
      <c r="G8" s="336"/>
      <c r="H8" s="336"/>
      <c r="I8" s="336"/>
      <c r="J8" s="336"/>
      <c r="K8" s="336"/>
      <c r="L8" s="40"/>
      <c r="P8" s="64"/>
    </row>
    <row r="9" spans="1:16" s="21" customFormat="1" ht="15" customHeight="1">
      <c r="A9" s="43"/>
      <c r="B9" s="42" t="s">
        <v>2</v>
      </c>
      <c r="C9" s="336" t="s">
        <v>170</v>
      </c>
      <c r="D9" s="336"/>
      <c r="E9" s="336"/>
      <c r="F9" s="336"/>
      <c r="G9" s="336"/>
      <c r="H9" s="336"/>
      <c r="I9" s="336"/>
      <c r="J9" s="336"/>
      <c r="K9" s="336"/>
      <c r="L9" s="40"/>
      <c r="P9" s="64"/>
    </row>
    <row r="10" spans="1:16" s="21" customFormat="1" ht="15" customHeight="1">
      <c r="A10" s="43"/>
      <c r="B10" s="42" t="s">
        <v>2</v>
      </c>
      <c r="C10" s="336" t="s">
        <v>49</v>
      </c>
      <c r="D10" s="336"/>
      <c r="E10" s="336"/>
      <c r="F10" s="336"/>
      <c r="G10" s="336"/>
      <c r="H10" s="336"/>
      <c r="I10" s="336"/>
      <c r="J10" s="336"/>
      <c r="K10" s="336"/>
      <c r="L10" s="40"/>
      <c r="P10" s="64"/>
    </row>
    <row r="11" spans="1:16" s="21" customFormat="1" ht="15" customHeight="1">
      <c r="A11" s="44"/>
      <c r="B11" s="42" t="s">
        <v>2</v>
      </c>
      <c r="C11" s="336" t="s">
        <v>134</v>
      </c>
      <c r="D11" s="336"/>
      <c r="E11" s="336"/>
      <c r="F11" s="336"/>
      <c r="G11" s="336"/>
      <c r="H11" s="336"/>
      <c r="I11" s="336"/>
      <c r="J11" s="336"/>
      <c r="K11" s="336"/>
      <c r="L11" s="40"/>
      <c r="P11" s="64"/>
    </row>
    <row r="12" spans="1:16" s="21" customFormat="1" ht="15" customHeight="1">
      <c r="A12" s="44"/>
      <c r="B12" s="42" t="s">
        <v>2</v>
      </c>
      <c r="C12" s="336" t="s">
        <v>171</v>
      </c>
      <c r="D12" s="336"/>
      <c r="E12" s="336"/>
      <c r="F12" s="336"/>
      <c r="G12" s="336"/>
      <c r="H12" s="336"/>
      <c r="I12" s="336"/>
      <c r="J12" s="336"/>
      <c r="K12" s="336"/>
      <c r="L12" s="38"/>
      <c r="P12" s="64"/>
    </row>
    <row r="13" spans="1:16" s="21" customFormat="1" ht="15" customHeight="1">
      <c r="A13" s="41"/>
      <c r="B13" s="42" t="s">
        <v>2</v>
      </c>
      <c r="C13" s="336" t="s">
        <v>50</v>
      </c>
      <c r="D13" s="336"/>
      <c r="E13" s="336"/>
      <c r="F13" s="336"/>
      <c r="G13" s="336"/>
      <c r="H13" s="336"/>
      <c r="I13" s="336"/>
      <c r="J13" s="336"/>
      <c r="K13" s="336"/>
      <c r="L13" s="40"/>
      <c r="P13" s="64"/>
    </row>
    <row r="14" spans="1:16" s="21" customFormat="1" ht="15" customHeight="1">
      <c r="A14" s="44"/>
      <c r="B14" s="42" t="s">
        <v>2</v>
      </c>
      <c r="C14" s="336" t="s">
        <v>172</v>
      </c>
      <c r="D14" s="336"/>
      <c r="E14" s="336"/>
      <c r="F14" s="336"/>
      <c r="G14" s="336"/>
      <c r="H14" s="336"/>
      <c r="I14" s="336"/>
      <c r="J14" s="336"/>
      <c r="K14" s="336"/>
      <c r="L14" s="40"/>
      <c r="P14" s="64"/>
    </row>
    <row r="15" spans="1:16" s="21" customFormat="1" ht="15" customHeight="1">
      <c r="A15" s="41"/>
      <c r="B15" s="42" t="s">
        <v>2</v>
      </c>
      <c r="C15" s="336" t="s">
        <v>173</v>
      </c>
      <c r="D15" s="336"/>
      <c r="E15" s="336"/>
      <c r="F15" s="336"/>
      <c r="G15" s="336"/>
      <c r="H15" s="336"/>
      <c r="I15" s="336"/>
      <c r="J15" s="336"/>
      <c r="K15" s="336"/>
      <c r="L15" s="45"/>
      <c r="M15" s="46"/>
      <c r="N15" s="46"/>
      <c r="O15" s="46"/>
      <c r="P15" s="64"/>
    </row>
    <row r="16" spans="1:16" s="46" customFormat="1" ht="15" customHeight="1">
      <c r="A16" s="44"/>
      <c r="B16" s="42" t="s">
        <v>2</v>
      </c>
      <c r="C16" s="336" t="s">
        <v>174</v>
      </c>
      <c r="D16" s="336"/>
      <c r="E16" s="336"/>
      <c r="F16" s="336"/>
      <c r="G16" s="336"/>
      <c r="H16" s="336"/>
      <c r="I16" s="336"/>
      <c r="J16" s="336"/>
      <c r="K16" s="336"/>
      <c r="L16" s="47"/>
      <c r="M16" s="66" t="s">
        <v>5</v>
      </c>
      <c r="N16" s="7"/>
      <c r="O16" s="66" t="str">
        <f>'Calculation Tab'!$D$2</f>
        <v>Sourcewell</v>
      </c>
      <c r="P16" s="22"/>
    </row>
    <row r="17" spans="1:16" s="2" customFormat="1" ht="15">
      <c r="A17" s="48"/>
      <c r="B17" s="49" t="s">
        <v>2</v>
      </c>
      <c r="C17" s="336" t="s">
        <v>304</v>
      </c>
      <c r="D17" s="336"/>
      <c r="E17" s="336"/>
      <c r="F17" s="336"/>
      <c r="G17" s="336"/>
      <c r="H17" s="336"/>
      <c r="I17" s="336"/>
      <c r="J17" s="336"/>
      <c r="K17" s="336"/>
      <c r="L17" s="37"/>
      <c r="M17" s="23">
        <v>226600</v>
      </c>
      <c r="N17" s="50"/>
      <c r="O17" s="23">
        <f>M17-(M17*'Calculation Tab'!$D$6)+'Calculation Tab'!$E$6+'Calculation Tab'!$G$6</f>
        <v>203940</v>
      </c>
      <c r="P17" s="65"/>
    </row>
    <row r="18" spans="2:17" s="2" customFormat="1" ht="15">
      <c r="B18" s="19"/>
      <c r="C18" s="341"/>
      <c r="D18" s="341"/>
      <c r="E18" s="341"/>
      <c r="F18" s="341"/>
      <c r="G18" s="341"/>
      <c r="H18" s="341"/>
      <c r="I18" s="341"/>
      <c r="J18" s="341"/>
      <c r="K18" s="341"/>
      <c r="P18" s="22"/>
      <c r="Q18" s="31"/>
    </row>
    <row r="19" spans="1:17" s="2" customFormat="1" ht="15" customHeight="1">
      <c r="A19" s="9"/>
      <c r="B19" s="20"/>
      <c r="C19" s="342" t="s">
        <v>3</v>
      </c>
      <c r="D19" s="343"/>
      <c r="E19" s="343"/>
      <c r="F19" s="343"/>
      <c r="G19" s="343"/>
      <c r="H19" s="343"/>
      <c r="I19" s="343"/>
      <c r="J19" s="343"/>
      <c r="K19" s="343"/>
      <c r="L19" s="37"/>
      <c r="M19" s="7"/>
      <c r="N19" s="8"/>
      <c r="P19" s="22"/>
      <c r="Q19" s="31"/>
    </row>
    <row r="20" spans="1:17" s="2" customFormat="1" ht="15" customHeight="1">
      <c r="A20" s="51"/>
      <c r="B20" s="45" t="s">
        <v>2</v>
      </c>
      <c r="C20" s="336" t="s">
        <v>51</v>
      </c>
      <c r="D20" s="336"/>
      <c r="E20" s="336"/>
      <c r="F20" s="336"/>
      <c r="G20" s="336"/>
      <c r="H20" s="336"/>
      <c r="I20" s="336"/>
      <c r="J20" s="336"/>
      <c r="K20" s="336"/>
      <c r="L20" s="45"/>
      <c r="M20" s="87">
        <v>1320</v>
      </c>
      <c r="O20" s="23">
        <f>M20-(M20*'Calculation Tab'!$D$6)</f>
        <v>1188</v>
      </c>
      <c r="P20" s="65"/>
      <c r="Q20" s="31"/>
    </row>
    <row r="21" spans="1:17" s="2" customFormat="1" ht="13.5" customHeight="1">
      <c r="A21" s="39"/>
      <c r="B21" s="38"/>
      <c r="C21" s="337"/>
      <c r="D21" s="337"/>
      <c r="E21" s="337"/>
      <c r="F21" s="337"/>
      <c r="G21" s="337"/>
      <c r="H21" s="337"/>
      <c r="I21" s="337"/>
      <c r="J21" s="337"/>
      <c r="K21" s="337"/>
      <c r="L21" s="45"/>
      <c r="M21" s="85"/>
      <c r="O21" s="53"/>
      <c r="P21" s="22"/>
      <c r="Q21" s="31"/>
    </row>
    <row r="22" spans="1:16" s="2" customFormat="1" ht="28.5" customHeight="1">
      <c r="A22" s="10"/>
      <c r="B22" s="120" t="s">
        <v>2</v>
      </c>
      <c r="C22" s="339" t="s">
        <v>260</v>
      </c>
      <c r="D22" s="340"/>
      <c r="E22" s="340"/>
      <c r="F22" s="340"/>
      <c r="G22" s="340"/>
      <c r="H22" s="340"/>
      <c r="I22" s="340"/>
      <c r="J22" s="340"/>
      <c r="K22" s="340"/>
      <c r="L22" s="110"/>
      <c r="M22" s="73">
        <v>4715.86</v>
      </c>
      <c r="N22" s="123"/>
      <c r="O22" s="23">
        <f>M22-(M22*'Calculation Tab'!$H$6)</f>
        <v>4244.273999999999</v>
      </c>
      <c r="P22" s="34"/>
    </row>
    <row r="23" spans="1:16" s="2" customFormat="1" ht="12.75" customHeight="1">
      <c r="A23" s="56"/>
      <c r="B23" s="54"/>
      <c r="C23" s="338"/>
      <c r="D23" s="338"/>
      <c r="E23" s="338"/>
      <c r="F23" s="338"/>
      <c r="G23" s="338"/>
      <c r="H23" s="338"/>
      <c r="I23" s="338"/>
      <c r="J23" s="338"/>
      <c r="K23" s="338"/>
      <c r="L23" s="37"/>
      <c r="M23" s="84"/>
      <c r="N23" s="55"/>
      <c r="O23" s="23"/>
      <c r="P23" s="34"/>
    </row>
    <row r="24" spans="1:17" s="2" customFormat="1" ht="12.75" customHeight="1">
      <c r="A24" s="35"/>
      <c r="B24" s="36"/>
      <c r="C24" s="35"/>
      <c r="D24" s="35"/>
      <c r="E24" s="35"/>
      <c r="F24" s="35"/>
      <c r="G24" s="35"/>
      <c r="H24" s="35"/>
      <c r="I24" s="35"/>
      <c r="J24" s="35"/>
      <c r="K24" s="35"/>
      <c r="L24" s="35"/>
      <c r="M24" s="35"/>
      <c r="N24" s="35"/>
      <c r="O24" s="35"/>
      <c r="P24" s="63"/>
      <c r="Q24" s="17"/>
    </row>
    <row r="25" spans="1:17" s="2" customFormat="1" ht="12.75" customHeight="1">
      <c r="A25" s="35"/>
      <c r="B25" s="36"/>
      <c r="C25" s="35"/>
      <c r="D25" s="35"/>
      <c r="E25" s="35"/>
      <c r="F25" s="35"/>
      <c r="G25" s="35"/>
      <c r="H25" s="35"/>
      <c r="I25" s="35"/>
      <c r="J25" s="35"/>
      <c r="K25" s="35"/>
      <c r="L25" s="35"/>
      <c r="M25" s="35"/>
      <c r="N25" s="35"/>
      <c r="O25" s="35"/>
      <c r="P25" s="63"/>
      <c r="Q25" s="17"/>
    </row>
    <row r="26" spans="1:17" s="2" customFormat="1" ht="15">
      <c r="A26" s="35"/>
      <c r="B26" s="36"/>
      <c r="C26" s="35"/>
      <c r="D26" s="35"/>
      <c r="E26" s="35"/>
      <c r="F26" s="35"/>
      <c r="G26" s="35"/>
      <c r="H26" s="35"/>
      <c r="I26" s="35"/>
      <c r="J26" s="35"/>
      <c r="K26" s="35"/>
      <c r="L26" s="35"/>
      <c r="M26" s="35"/>
      <c r="N26" s="35"/>
      <c r="O26" s="35"/>
      <c r="P26" s="63"/>
      <c r="Q26" s="17"/>
    </row>
    <row r="27" spans="1:17" s="2" customFormat="1" ht="12.75" customHeight="1">
      <c r="A27" s="35"/>
      <c r="B27" s="36"/>
      <c r="C27" s="35"/>
      <c r="D27" s="35"/>
      <c r="E27" s="35"/>
      <c r="F27" s="35"/>
      <c r="G27" s="35"/>
      <c r="H27" s="35"/>
      <c r="I27" s="35"/>
      <c r="J27" s="35"/>
      <c r="K27" s="35"/>
      <c r="L27" s="35"/>
      <c r="M27" s="35"/>
      <c r="N27" s="35"/>
      <c r="O27" s="35"/>
      <c r="P27" s="63"/>
      <c r="Q27" s="17"/>
    </row>
    <row r="28" spans="1:16" s="2" customFormat="1" ht="16.5" customHeight="1">
      <c r="A28" s="35"/>
      <c r="B28" s="36"/>
      <c r="C28" s="35"/>
      <c r="D28" s="35"/>
      <c r="E28" s="35"/>
      <c r="F28" s="35"/>
      <c r="G28" s="35"/>
      <c r="H28" s="35"/>
      <c r="I28" s="35"/>
      <c r="J28" s="35"/>
      <c r="K28" s="35"/>
      <c r="L28" s="35"/>
      <c r="M28" s="35"/>
      <c r="N28" s="35"/>
      <c r="O28" s="35"/>
      <c r="P28" s="63"/>
    </row>
    <row r="29" spans="1:16" s="2" customFormat="1" ht="12.75" customHeight="1">
      <c r="A29" s="35"/>
      <c r="B29" s="36"/>
      <c r="C29" s="35"/>
      <c r="D29" s="35"/>
      <c r="E29" s="35"/>
      <c r="F29" s="35"/>
      <c r="G29" s="35"/>
      <c r="H29" s="35"/>
      <c r="I29" s="35"/>
      <c r="J29" s="35"/>
      <c r="K29" s="35"/>
      <c r="L29" s="35"/>
      <c r="M29" s="35"/>
      <c r="N29" s="35"/>
      <c r="O29" s="35"/>
      <c r="P29" s="63"/>
    </row>
    <row r="30" spans="1:16" s="2" customFormat="1" ht="12.75" customHeight="1">
      <c r="A30" s="35"/>
      <c r="B30" s="36"/>
      <c r="C30" s="35"/>
      <c r="D30" s="35"/>
      <c r="E30" s="35"/>
      <c r="F30" s="35"/>
      <c r="G30" s="35"/>
      <c r="H30" s="35"/>
      <c r="I30" s="35"/>
      <c r="J30" s="35"/>
      <c r="K30" s="35"/>
      <c r="L30" s="35"/>
      <c r="M30" s="35"/>
      <c r="N30" s="35"/>
      <c r="O30" s="35"/>
      <c r="P30" s="63"/>
    </row>
  </sheetData>
  <sheetProtection/>
  <mergeCells count="22">
    <mergeCell ref="L4:N4"/>
    <mergeCell ref="A2:P2"/>
    <mergeCell ref="A3:K3"/>
    <mergeCell ref="C5:K5"/>
    <mergeCell ref="A4:K4"/>
    <mergeCell ref="C13:K13"/>
    <mergeCell ref="C21:K21"/>
    <mergeCell ref="C23:K23"/>
    <mergeCell ref="C22:K22"/>
    <mergeCell ref="C18:K18"/>
    <mergeCell ref="C19:K19"/>
    <mergeCell ref="C20:K20"/>
    <mergeCell ref="C14:K14"/>
    <mergeCell ref="C15:K15"/>
    <mergeCell ref="C16:K16"/>
    <mergeCell ref="C17:K17"/>
    <mergeCell ref="C7:K7"/>
    <mergeCell ref="C8:K8"/>
    <mergeCell ref="C9:K9"/>
    <mergeCell ref="C10:K10"/>
    <mergeCell ref="C11:K11"/>
    <mergeCell ref="C12:K12"/>
  </mergeCells>
  <printOptions horizontalCentered="1"/>
  <pageMargins left="0.7" right="0.7" top="0.5" bottom="0.75" header="0.5" footer="0.5"/>
  <pageSetup fitToHeight="0" fitToWidth="1" horizontalDpi="600" verticalDpi="600" orientation="portrait" scale="65" r:id="rId2"/>
  <headerFooter alignWithMargins="0">
    <oddFooter>&amp;L&amp;A&amp;C&amp;P&amp;RREVISED 10/1/2018
PRINTED &amp;D @ &amp;T</oddFooter>
  </headerFooter>
  <drawing r:id="rId1"/>
</worksheet>
</file>

<file path=xl/worksheets/sheet30.xml><?xml version="1.0" encoding="utf-8"?>
<worksheet xmlns="http://schemas.openxmlformats.org/spreadsheetml/2006/main" xmlns:r="http://schemas.openxmlformats.org/officeDocument/2006/relationships">
  <sheetPr codeName="Sheet52">
    <tabColor rgb="FFC00000"/>
    <pageSetUpPr fitToPage="1"/>
  </sheetPr>
  <dimension ref="A1:P40"/>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2.2812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473</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1"/>
    </row>
    <row r="8" spans="2:15" ht="12.75" customHeight="1">
      <c r="B8" s="92" t="s">
        <v>2</v>
      </c>
      <c r="C8" s="352" t="s">
        <v>28</v>
      </c>
      <c r="D8" s="352"/>
      <c r="E8" s="352"/>
      <c r="F8" s="352"/>
      <c r="G8" s="352"/>
      <c r="H8" s="352"/>
      <c r="I8" s="352"/>
      <c r="J8" s="352"/>
      <c r="K8" s="352"/>
      <c r="L8" s="99"/>
      <c r="M8" s="99"/>
      <c r="N8" s="21"/>
      <c r="O8" s="25"/>
    </row>
    <row r="9" spans="2:15" ht="12.75" customHeight="1">
      <c r="B9" s="92" t="s">
        <v>2</v>
      </c>
      <c r="C9" s="352" t="s">
        <v>78</v>
      </c>
      <c r="D9" s="352"/>
      <c r="E9" s="352"/>
      <c r="F9" s="352"/>
      <c r="G9" s="352"/>
      <c r="H9" s="352"/>
      <c r="I9" s="352"/>
      <c r="J9" s="352"/>
      <c r="K9" s="352"/>
      <c r="L9" s="99"/>
      <c r="M9" s="99"/>
      <c r="N9" s="21"/>
      <c r="O9" s="25"/>
    </row>
    <row r="10" spans="2:15" ht="12.75" customHeight="1">
      <c r="B10" s="92" t="s">
        <v>2</v>
      </c>
      <c r="C10" s="352" t="s">
        <v>11</v>
      </c>
      <c r="D10" s="352"/>
      <c r="E10" s="352"/>
      <c r="F10" s="352"/>
      <c r="G10" s="352"/>
      <c r="H10" s="352"/>
      <c r="I10" s="352"/>
      <c r="J10" s="352"/>
      <c r="K10" s="352"/>
      <c r="L10" s="99"/>
      <c r="M10" s="99"/>
      <c r="N10" s="21"/>
      <c r="O10" s="25"/>
    </row>
    <row r="11" spans="2:15" ht="12.75" customHeight="1">
      <c r="B11" s="92" t="s">
        <v>2</v>
      </c>
      <c r="C11" s="352" t="s">
        <v>10</v>
      </c>
      <c r="D11" s="352"/>
      <c r="E11" s="352"/>
      <c r="F11" s="352"/>
      <c r="G11" s="352"/>
      <c r="H11" s="352"/>
      <c r="I11" s="352"/>
      <c r="J11" s="352"/>
      <c r="K11" s="352"/>
      <c r="L11" s="6"/>
      <c r="M11" s="6"/>
      <c r="N11" s="21"/>
      <c r="O11" s="25"/>
    </row>
    <row r="12" spans="2:15" ht="12.75" customHeight="1">
      <c r="B12" s="92" t="s">
        <v>2</v>
      </c>
      <c r="C12" s="352" t="s">
        <v>71</v>
      </c>
      <c r="D12" s="352"/>
      <c r="E12" s="352"/>
      <c r="F12" s="352"/>
      <c r="G12" s="352"/>
      <c r="H12" s="352"/>
      <c r="I12" s="352"/>
      <c r="J12" s="352"/>
      <c r="K12" s="352"/>
      <c r="L12" s="28"/>
      <c r="M12" s="28"/>
      <c r="N12" s="21"/>
      <c r="O12" s="25"/>
    </row>
    <row r="13" spans="2:15" ht="12.75" customHeight="1">
      <c r="B13" s="92" t="s">
        <v>2</v>
      </c>
      <c r="C13" s="352" t="s">
        <v>30</v>
      </c>
      <c r="D13" s="352"/>
      <c r="E13" s="352"/>
      <c r="F13" s="352"/>
      <c r="G13" s="352"/>
      <c r="H13" s="352"/>
      <c r="I13" s="352"/>
      <c r="J13" s="352"/>
      <c r="K13" s="352"/>
      <c r="L13" s="99"/>
      <c r="M13" s="99"/>
      <c r="N13" s="21"/>
      <c r="O13" s="25"/>
    </row>
    <row r="14" spans="2:15" ht="12.75" customHeight="1">
      <c r="B14" s="27" t="s">
        <v>2</v>
      </c>
      <c r="C14" s="352" t="s">
        <v>46</v>
      </c>
      <c r="D14" s="352"/>
      <c r="E14" s="352"/>
      <c r="F14" s="352"/>
      <c r="G14" s="352"/>
      <c r="H14" s="352"/>
      <c r="I14" s="352"/>
      <c r="J14" s="352"/>
      <c r="K14" s="352"/>
      <c r="L14" s="99"/>
      <c r="M14" s="99"/>
      <c r="N14" s="21"/>
      <c r="O14" s="25"/>
    </row>
    <row r="15" spans="2:15" ht="12.75" customHeight="1">
      <c r="B15" s="27" t="s">
        <v>2</v>
      </c>
      <c r="C15" s="352" t="s">
        <v>41</v>
      </c>
      <c r="D15" s="352"/>
      <c r="E15" s="352"/>
      <c r="F15" s="352"/>
      <c r="G15" s="352"/>
      <c r="H15" s="352"/>
      <c r="I15" s="352"/>
      <c r="J15" s="352"/>
      <c r="K15" s="352"/>
      <c r="L15" s="99"/>
      <c r="M15" s="99"/>
      <c r="N15" s="21"/>
      <c r="O15" s="25"/>
    </row>
    <row r="16" spans="2:15" ht="12.75" customHeight="1">
      <c r="B16" s="29" t="s">
        <v>2</v>
      </c>
      <c r="C16" s="352" t="s">
        <v>18</v>
      </c>
      <c r="D16" s="352"/>
      <c r="E16" s="352"/>
      <c r="F16" s="352"/>
      <c r="G16" s="352"/>
      <c r="H16" s="352"/>
      <c r="I16" s="352"/>
      <c r="J16" s="352"/>
      <c r="K16" s="352"/>
      <c r="L16" s="28"/>
      <c r="M16" s="28"/>
      <c r="N16" s="21"/>
      <c r="O16" s="25"/>
    </row>
    <row r="17" spans="2:15" ht="12.75" customHeight="1">
      <c r="B17" s="92" t="s">
        <v>2</v>
      </c>
      <c r="C17" s="352" t="s">
        <v>37</v>
      </c>
      <c r="D17" s="352"/>
      <c r="E17" s="352"/>
      <c r="F17" s="352"/>
      <c r="G17" s="352"/>
      <c r="H17" s="352"/>
      <c r="I17" s="352"/>
      <c r="J17" s="352"/>
      <c r="K17" s="352"/>
      <c r="L17" s="28"/>
      <c r="M17" s="28"/>
      <c r="N17" s="21"/>
      <c r="O17" s="25"/>
    </row>
    <row r="18" spans="2:15" ht="12.75" customHeight="1">
      <c r="B18" s="27" t="s">
        <v>2</v>
      </c>
      <c r="C18" s="352" t="s">
        <v>16</v>
      </c>
      <c r="D18" s="352"/>
      <c r="E18" s="352"/>
      <c r="F18" s="352"/>
      <c r="G18" s="352"/>
      <c r="H18" s="352"/>
      <c r="I18" s="352"/>
      <c r="J18" s="352"/>
      <c r="K18" s="352"/>
      <c r="L18" s="99"/>
      <c r="M18" s="99"/>
      <c r="N18" s="21"/>
      <c r="O18" s="21"/>
    </row>
    <row r="19" spans="2:15" ht="25.5" customHeight="1">
      <c r="B19" s="92" t="s">
        <v>2</v>
      </c>
      <c r="C19" s="352" t="s">
        <v>42</v>
      </c>
      <c r="D19" s="352"/>
      <c r="E19" s="352"/>
      <c r="F19" s="352"/>
      <c r="G19" s="352"/>
      <c r="H19" s="352"/>
      <c r="I19" s="352"/>
      <c r="J19" s="352"/>
      <c r="K19" s="352"/>
      <c r="L19" s="6"/>
      <c r="M19" s="6"/>
      <c r="N19" s="21"/>
      <c r="O19" s="7"/>
    </row>
    <row r="20" spans="2:15" ht="25.5" customHeight="1">
      <c r="B20" s="29" t="s">
        <v>2</v>
      </c>
      <c r="C20" s="352" t="s">
        <v>209</v>
      </c>
      <c r="D20" s="352"/>
      <c r="E20" s="352"/>
      <c r="F20" s="352"/>
      <c r="G20" s="352"/>
      <c r="H20" s="352"/>
      <c r="I20" s="352"/>
      <c r="J20" s="352"/>
      <c r="K20" s="352"/>
      <c r="L20" s="100"/>
      <c r="M20" s="7" t="s">
        <v>5</v>
      </c>
      <c r="N20" s="21"/>
      <c r="O20" s="66" t="str">
        <f>'Calculation Tab'!$D$2</f>
        <v>Sourcewell</v>
      </c>
    </row>
    <row r="21" spans="2:15" ht="12.75" customHeight="1">
      <c r="B21" s="27" t="s">
        <v>2</v>
      </c>
      <c r="C21" s="352" t="s">
        <v>208</v>
      </c>
      <c r="D21" s="352"/>
      <c r="E21" s="352"/>
      <c r="F21" s="352"/>
      <c r="G21" s="352"/>
      <c r="H21" s="352"/>
      <c r="I21" s="352"/>
      <c r="J21" s="352"/>
      <c r="K21" s="352"/>
      <c r="L21" s="100"/>
      <c r="M21" s="23">
        <v>1183100</v>
      </c>
      <c r="N21" s="21"/>
      <c r="O21" s="23">
        <f>M21-(M21*'Calculation Tab'!$D$33)+'Calculation Tab'!$E$33+'Calculation Tab'!$G$33</f>
        <v>1064790</v>
      </c>
    </row>
    <row r="22" spans="2:14" ht="12.75" customHeight="1">
      <c r="B22" s="92"/>
      <c r="C22" s="93"/>
      <c r="D22" s="93"/>
      <c r="E22" s="93"/>
      <c r="F22" s="93"/>
      <c r="G22" s="93"/>
      <c r="H22" s="93"/>
      <c r="I22" s="93"/>
      <c r="J22" s="93"/>
      <c r="K22" s="93"/>
      <c r="L22" s="28"/>
      <c r="M22" s="2"/>
      <c r="N22" s="103"/>
    </row>
    <row r="23" spans="2:14" ht="25.5" customHeight="1">
      <c r="B23" s="32"/>
      <c r="C23" s="102"/>
      <c r="D23" s="102"/>
      <c r="E23" s="102"/>
      <c r="F23" s="102"/>
      <c r="G23" s="102"/>
      <c r="H23" s="102"/>
      <c r="I23" s="102"/>
      <c r="J23" s="102"/>
      <c r="K23" s="102"/>
      <c r="L23" s="26"/>
      <c r="M23" s="15"/>
      <c r="N23" s="103"/>
    </row>
    <row r="24" spans="2:15" ht="27" customHeight="1">
      <c r="B24" s="29"/>
      <c r="C24" s="6"/>
      <c r="D24" s="6"/>
      <c r="E24" s="6"/>
      <c r="F24" s="6"/>
      <c r="G24" s="6"/>
      <c r="H24" s="6"/>
      <c r="I24" s="6"/>
      <c r="J24" s="6"/>
      <c r="K24" s="6"/>
      <c r="L24" s="100"/>
      <c r="M24" s="86"/>
      <c r="N24" s="103"/>
      <c r="O24" s="23"/>
    </row>
    <row r="27" ht="12.75" customHeight="1">
      <c r="A27" s="293" t="s">
        <v>425</v>
      </c>
    </row>
    <row r="28" ht="12.75" customHeight="1">
      <c r="A28" s="293" t="s">
        <v>426</v>
      </c>
    </row>
    <row r="29" ht="12.75" customHeight="1">
      <c r="A29" s="293" t="s">
        <v>427</v>
      </c>
    </row>
    <row r="30" ht="12.75" customHeight="1">
      <c r="A30" s="293" t="s">
        <v>428</v>
      </c>
    </row>
    <row r="31" ht="12.75" customHeight="1">
      <c r="A31" s="293" t="s">
        <v>429</v>
      </c>
    </row>
    <row r="32" ht="12.75" customHeight="1">
      <c r="A32" s="293" t="s">
        <v>430</v>
      </c>
    </row>
    <row r="33" ht="12.75" customHeight="1">
      <c r="A33" s="293" t="s">
        <v>431</v>
      </c>
    </row>
    <row r="34" ht="12.75" customHeight="1">
      <c r="A34" s="293" t="s">
        <v>432</v>
      </c>
    </row>
    <row r="35" ht="12.75" customHeight="1">
      <c r="A35" s="293" t="s">
        <v>433</v>
      </c>
    </row>
    <row r="36" ht="12.75" customHeight="1">
      <c r="A36" s="293" t="s">
        <v>434</v>
      </c>
    </row>
    <row r="37" ht="12.75" customHeight="1">
      <c r="A37" s="293" t="s">
        <v>435</v>
      </c>
    </row>
    <row r="38" ht="12.75" customHeight="1">
      <c r="A38" s="293" t="s">
        <v>436</v>
      </c>
    </row>
    <row r="39" ht="12.75" customHeight="1">
      <c r="A39" s="293"/>
    </row>
    <row r="40" ht="12.75" customHeight="1">
      <c r="A40" s="293"/>
    </row>
  </sheetData>
  <sheetProtection/>
  <mergeCells count="21">
    <mergeCell ref="C19:K19"/>
    <mergeCell ref="C16:K16"/>
    <mergeCell ref="C21:K21"/>
    <mergeCell ref="C8:K8"/>
    <mergeCell ref="C9:K9"/>
    <mergeCell ref="C10:K10"/>
    <mergeCell ref="C12:K12"/>
    <mergeCell ref="C14:K14"/>
    <mergeCell ref="C20:K20"/>
    <mergeCell ref="C15:K15"/>
    <mergeCell ref="C11:K11"/>
    <mergeCell ref="C18:K18"/>
    <mergeCell ref="A2:P2"/>
    <mergeCell ref="A3:K3"/>
    <mergeCell ref="C5:K5"/>
    <mergeCell ref="A4:K4"/>
    <mergeCell ref="L4:N4"/>
    <mergeCell ref="C17:K17"/>
    <mergeCell ref="C6:K6"/>
    <mergeCell ref="C13:K13"/>
    <mergeCell ref="C7:K7"/>
  </mergeCells>
  <printOptions horizontalCentered="1"/>
  <pageMargins left="0.7" right="0.7" top="0.5" bottom="0.75" header="0.5" footer="0.5"/>
  <pageSetup fitToHeight="0" fitToWidth="1" horizontalDpi="600" verticalDpi="600" orientation="portrait" scale="67" r:id="rId1"/>
  <headerFooter alignWithMargins="0">
    <oddFooter>&amp;L&amp;A&amp;C&amp;P&amp;RREVISED 10/1/2018
PRINTED &amp;D @ &amp;T</oddFooter>
  </headerFooter>
</worksheet>
</file>

<file path=xl/worksheets/sheet31.xml><?xml version="1.0" encoding="utf-8"?>
<worksheet xmlns="http://schemas.openxmlformats.org/spreadsheetml/2006/main" xmlns:r="http://schemas.openxmlformats.org/officeDocument/2006/relationships">
  <sheetPr codeName="Sheet54">
    <tabColor rgb="FFC00000"/>
    <pageSetUpPr fitToPage="1"/>
  </sheetPr>
  <dimension ref="A1:P55"/>
  <sheetViews>
    <sheetView zoomScale="104" zoomScaleNormal="104" zoomScalePageLayoutView="0" workbookViewId="0" topLeftCell="A1">
      <selection activeCell="R30" sqref="R30"/>
    </sheetView>
  </sheetViews>
  <sheetFormatPr defaultColWidth="9.140625" defaultRowHeight="12.75" customHeight="1"/>
  <cols>
    <col min="1" max="1" width="7.71093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6.140625" style="14" customWidth="1"/>
    <col min="14" max="14" width="1.57421875" style="14" customWidth="1"/>
    <col min="15" max="15" width="13.00390625" style="3" bestFit="1" customWidth="1"/>
    <col min="16" max="16" width="2.7109375" style="63" customWidth="1"/>
    <col min="17" max="17" width="2.28125" style="13" customWidth="1"/>
    <col min="18"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474</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1:15" ht="12.75" customHeight="1">
      <c r="A6" s="148"/>
      <c r="B6" s="134"/>
      <c r="C6" s="380" t="s">
        <v>1</v>
      </c>
      <c r="D6" s="380"/>
      <c r="E6" s="380"/>
      <c r="F6" s="380"/>
      <c r="G6" s="380"/>
      <c r="H6" s="380"/>
      <c r="I6" s="380"/>
      <c r="J6" s="380"/>
      <c r="K6" s="380"/>
      <c r="L6" s="160"/>
      <c r="M6" s="160"/>
      <c r="N6" s="135"/>
      <c r="O6" s="136"/>
    </row>
    <row r="7" spans="1:15" ht="12.75" customHeight="1">
      <c r="A7" s="148"/>
      <c r="B7" s="11" t="s">
        <v>2</v>
      </c>
      <c r="C7" s="379" t="s">
        <v>140</v>
      </c>
      <c r="D7" s="379"/>
      <c r="E7" s="379"/>
      <c r="F7" s="379"/>
      <c r="G7" s="379"/>
      <c r="H7" s="379"/>
      <c r="I7" s="379"/>
      <c r="J7" s="379"/>
      <c r="K7" s="379"/>
      <c r="L7" s="150"/>
      <c r="M7" s="150"/>
      <c r="N7" s="137"/>
      <c r="O7" s="138"/>
    </row>
    <row r="8" spans="1:15" ht="12.75" customHeight="1">
      <c r="A8" s="148"/>
      <c r="B8" s="11" t="s">
        <v>2</v>
      </c>
      <c r="C8" s="379" t="s">
        <v>141</v>
      </c>
      <c r="D8" s="379"/>
      <c r="E8" s="379"/>
      <c r="F8" s="379"/>
      <c r="G8" s="379"/>
      <c r="H8" s="379"/>
      <c r="I8" s="379"/>
      <c r="J8" s="379"/>
      <c r="K8" s="379"/>
      <c r="L8" s="151"/>
      <c r="M8" s="151"/>
      <c r="N8" s="137"/>
      <c r="O8" s="138"/>
    </row>
    <row r="9" spans="1:15" ht="12.75" customHeight="1">
      <c r="A9" s="148"/>
      <c r="B9" s="11" t="s">
        <v>2</v>
      </c>
      <c r="C9" s="379" t="s">
        <v>142</v>
      </c>
      <c r="D9" s="379"/>
      <c r="E9" s="379"/>
      <c r="F9" s="379"/>
      <c r="G9" s="379"/>
      <c r="H9" s="379"/>
      <c r="I9" s="379"/>
      <c r="J9" s="379"/>
      <c r="K9" s="379"/>
      <c r="L9" s="150"/>
      <c r="M9" s="150"/>
      <c r="N9" s="137"/>
      <c r="O9" s="138"/>
    </row>
    <row r="10" spans="1:15" ht="12.75" customHeight="1">
      <c r="A10" s="148"/>
      <c r="B10" s="11" t="s">
        <v>2</v>
      </c>
      <c r="C10" s="379" t="s">
        <v>143</v>
      </c>
      <c r="D10" s="379"/>
      <c r="E10" s="379"/>
      <c r="F10" s="379"/>
      <c r="G10" s="379"/>
      <c r="H10" s="379"/>
      <c r="I10" s="379"/>
      <c r="J10" s="379"/>
      <c r="K10" s="379"/>
      <c r="L10" s="150"/>
      <c r="M10" s="150"/>
      <c r="N10" s="137"/>
      <c r="O10" s="138"/>
    </row>
    <row r="11" spans="1:15" ht="12.75" customHeight="1">
      <c r="A11" s="148"/>
      <c r="B11" s="11" t="s">
        <v>2</v>
      </c>
      <c r="C11" s="379" t="s">
        <v>144</v>
      </c>
      <c r="D11" s="379"/>
      <c r="E11" s="379"/>
      <c r="F11" s="379"/>
      <c r="G11" s="379"/>
      <c r="H11" s="379"/>
      <c r="I11" s="379"/>
      <c r="J11" s="379"/>
      <c r="K11" s="379"/>
      <c r="L11" s="151"/>
      <c r="M11" s="151"/>
      <c r="N11" s="137"/>
      <c r="O11" s="138"/>
    </row>
    <row r="12" spans="1:15" ht="12.75" customHeight="1">
      <c r="A12" s="148"/>
      <c r="B12" s="11" t="s">
        <v>2</v>
      </c>
      <c r="C12" s="379" t="s">
        <v>145</v>
      </c>
      <c r="D12" s="379"/>
      <c r="E12" s="379"/>
      <c r="F12" s="379"/>
      <c r="G12" s="379"/>
      <c r="H12" s="379"/>
      <c r="I12" s="379"/>
      <c r="J12" s="379"/>
      <c r="K12" s="379"/>
      <c r="L12" s="150"/>
      <c r="M12" s="150"/>
      <c r="N12" s="137"/>
      <c r="O12" s="138"/>
    </row>
    <row r="13" spans="1:15" ht="25.5" customHeight="1">
      <c r="A13" s="148"/>
      <c r="B13" s="11" t="s">
        <v>2</v>
      </c>
      <c r="C13" s="379" t="s">
        <v>146</v>
      </c>
      <c r="D13" s="379"/>
      <c r="E13" s="379"/>
      <c r="F13" s="379"/>
      <c r="G13" s="379"/>
      <c r="H13" s="379"/>
      <c r="I13" s="379"/>
      <c r="J13" s="379"/>
      <c r="K13" s="379"/>
      <c r="L13" s="150"/>
      <c r="M13" s="150"/>
      <c r="N13" s="137"/>
      <c r="O13" s="138"/>
    </row>
    <row r="14" spans="1:15" ht="12.75" customHeight="1">
      <c r="A14" s="148"/>
      <c r="B14" s="11" t="s">
        <v>2</v>
      </c>
      <c r="C14" s="379" t="s">
        <v>147</v>
      </c>
      <c r="D14" s="379"/>
      <c r="E14" s="379"/>
      <c r="F14" s="379"/>
      <c r="G14" s="379"/>
      <c r="H14" s="379"/>
      <c r="I14" s="379"/>
      <c r="J14" s="379"/>
      <c r="K14" s="379"/>
      <c r="L14" s="150"/>
      <c r="M14" s="150"/>
      <c r="N14" s="137"/>
      <c r="O14" s="138"/>
    </row>
    <row r="15" spans="1:15" ht="12.75" customHeight="1">
      <c r="A15" s="148"/>
      <c r="B15" s="11" t="s">
        <v>2</v>
      </c>
      <c r="C15" s="379" t="s">
        <v>148</v>
      </c>
      <c r="D15" s="379"/>
      <c r="E15" s="379"/>
      <c r="F15" s="379"/>
      <c r="G15" s="379"/>
      <c r="H15" s="379"/>
      <c r="I15" s="379"/>
      <c r="J15" s="379"/>
      <c r="K15" s="379"/>
      <c r="L15" s="152"/>
      <c r="M15" s="152"/>
      <c r="N15" s="139"/>
      <c r="O15" s="140"/>
    </row>
    <row r="16" spans="1:15" ht="12.75" customHeight="1">
      <c r="A16" s="148"/>
      <c r="B16" s="11" t="s">
        <v>2</v>
      </c>
      <c r="C16" s="379" t="s">
        <v>46</v>
      </c>
      <c r="D16" s="379"/>
      <c r="E16" s="379"/>
      <c r="F16" s="379"/>
      <c r="G16" s="379"/>
      <c r="H16" s="379"/>
      <c r="I16" s="379"/>
      <c r="J16" s="379"/>
      <c r="K16" s="379"/>
      <c r="L16" s="150"/>
      <c r="M16" s="91"/>
      <c r="N16" s="141"/>
      <c r="O16" s="66"/>
    </row>
    <row r="17" spans="1:15" ht="12.75" customHeight="1">
      <c r="A17" s="148"/>
      <c r="B17" s="11"/>
      <c r="C17" s="379"/>
      <c r="D17" s="379"/>
      <c r="E17" s="379"/>
      <c r="F17" s="379"/>
      <c r="G17" s="379"/>
      <c r="H17" s="379"/>
      <c r="I17" s="379"/>
      <c r="J17" s="379"/>
      <c r="K17" s="379"/>
      <c r="L17" s="150"/>
      <c r="M17" s="91" t="s">
        <v>5</v>
      </c>
      <c r="N17" s="141"/>
      <c r="O17" s="66" t="str">
        <f>'Calculation Tab'!$D$2</f>
        <v>Sourcewell</v>
      </c>
    </row>
    <row r="18" spans="1:15" ht="26.25" customHeight="1">
      <c r="A18" s="148"/>
      <c r="B18" s="11" t="s">
        <v>2</v>
      </c>
      <c r="C18" s="379" t="s">
        <v>149</v>
      </c>
      <c r="D18" s="379"/>
      <c r="E18" s="379"/>
      <c r="F18" s="379"/>
      <c r="G18" s="379"/>
      <c r="H18" s="379"/>
      <c r="I18" s="379"/>
      <c r="J18" s="379"/>
      <c r="K18" s="379"/>
      <c r="L18" s="153"/>
      <c r="M18" s="89">
        <v>427600</v>
      </c>
      <c r="N18" s="143"/>
      <c r="O18" s="23">
        <f>M18-(M18*'Calculation Tab'!$D$34)+'Calculation Tab'!$E$34+'Calculation Tab'!$G$34</f>
        <v>384840</v>
      </c>
    </row>
    <row r="19" spans="1:15" ht="12.75" customHeight="1">
      <c r="A19" s="148"/>
      <c r="B19" s="11" t="s">
        <v>2</v>
      </c>
      <c r="C19" s="379" t="s">
        <v>150</v>
      </c>
      <c r="D19" s="379"/>
      <c r="E19" s="379"/>
      <c r="F19" s="379"/>
      <c r="G19" s="379"/>
      <c r="H19" s="379"/>
      <c r="I19" s="379"/>
      <c r="J19" s="379"/>
      <c r="K19" s="379"/>
      <c r="L19" s="154"/>
      <c r="M19" s="89">
        <v>422900</v>
      </c>
      <c r="N19" s="144"/>
      <c r="O19" s="23">
        <f>M19-(M19*'Calculation Tab'!$D$34)+'Calculation Tab'!$E$34+'Calculation Tab'!$G$34</f>
        <v>380610</v>
      </c>
    </row>
    <row r="20" spans="1:14" ht="12.75" customHeight="1">
      <c r="A20" s="148"/>
      <c r="B20" s="134"/>
      <c r="C20" s="155"/>
      <c r="D20" s="155"/>
      <c r="E20" s="155"/>
      <c r="F20" s="155"/>
      <c r="G20" s="155"/>
      <c r="H20" s="155"/>
      <c r="I20" s="155"/>
      <c r="J20" s="155"/>
      <c r="K20" s="155"/>
      <c r="L20" s="157"/>
      <c r="M20" s="89"/>
      <c r="N20" s="141"/>
    </row>
    <row r="21" spans="1:14" ht="12.75" customHeight="1">
      <c r="A21" s="148"/>
      <c r="B21" s="142"/>
      <c r="C21" s="380" t="s">
        <v>151</v>
      </c>
      <c r="D21" s="380"/>
      <c r="E21" s="380"/>
      <c r="F21" s="380"/>
      <c r="G21" s="380"/>
      <c r="H21" s="380"/>
      <c r="I21" s="380"/>
      <c r="J21" s="380"/>
      <c r="K21" s="380"/>
      <c r="L21" s="161"/>
      <c r="M21" s="89"/>
      <c r="N21" s="141"/>
    </row>
    <row r="22" spans="1:15" ht="12.75" customHeight="1">
      <c r="A22" s="148"/>
      <c r="B22" s="11" t="s">
        <v>2</v>
      </c>
      <c r="C22" s="383" t="s">
        <v>152</v>
      </c>
      <c r="D22" s="379"/>
      <c r="E22" s="379"/>
      <c r="F22" s="379"/>
      <c r="G22" s="379"/>
      <c r="H22" s="379"/>
      <c r="I22" s="379"/>
      <c r="J22" s="379"/>
      <c r="K22" s="379"/>
      <c r="L22" s="153"/>
      <c r="M22" s="89">
        <v>10800</v>
      </c>
      <c r="N22" s="143"/>
      <c r="O22" s="23">
        <f>M22-(M22*'Calculation Tab'!$D$34)</f>
        <v>9720</v>
      </c>
    </row>
    <row r="23" spans="1:15" ht="12.75" customHeight="1">
      <c r="A23" s="148"/>
      <c r="B23" s="11" t="s">
        <v>2</v>
      </c>
      <c r="C23" s="383" t="s">
        <v>153</v>
      </c>
      <c r="D23" s="379"/>
      <c r="E23" s="379"/>
      <c r="F23" s="379"/>
      <c r="G23" s="379"/>
      <c r="H23" s="379"/>
      <c r="I23" s="379"/>
      <c r="J23" s="379"/>
      <c r="K23" s="379"/>
      <c r="L23" s="156"/>
      <c r="M23" s="89">
        <v>9300</v>
      </c>
      <c r="N23" s="143"/>
      <c r="O23" s="23">
        <f>M23-(M23*'Calculation Tab'!$D$34)</f>
        <v>8370</v>
      </c>
    </row>
    <row r="24" spans="1:15" ht="12.75" customHeight="1">
      <c r="A24" s="148"/>
      <c r="B24" s="11" t="s">
        <v>2</v>
      </c>
      <c r="C24" s="384" t="s">
        <v>154</v>
      </c>
      <c r="D24" s="385"/>
      <c r="E24" s="385"/>
      <c r="F24" s="385"/>
      <c r="G24" s="385"/>
      <c r="H24" s="385"/>
      <c r="I24" s="385"/>
      <c r="J24" s="385"/>
      <c r="K24" s="385"/>
      <c r="L24" s="156"/>
      <c r="M24" s="89">
        <v>39300</v>
      </c>
      <c r="N24" s="143"/>
      <c r="O24" s="23">
        <f>M24-(M24*'Calculation Tab'!$D$34)</f>
        <v>35370</v>
      </c>
    </row>
    <row r="25" spans="1:14" ht="12.75" customHeight="1">
      <c r="A25" s="148"/>
      <c r="B25" s="142"/>
      <c r="C25" s="157"/>
      <c r="D25" s="157"/>
      <c r="E25" s="157"/>
      <c r="F25" s="157"/>
      <c r="G25" s="157"/>
      <c r="H25" s="157"/>
      <c r="I25" s="157"/>
      <c r="J25" s="157"/>
      <c r="K25" s="157"/>
      <c r="L25" s="157"/>
      <c r="M25" s="88"/>
      <c r="N25" s="141"/>
    </row>
    <row r="26" spans="1:14" ht="27" customHeight="1">
      <c r="A26" s="148"/>
      <c r="B26" s="145"/>
      <c r="C26" s="380" t="s">
        <v>155</v>
      </c>
      <c r="D26" s="380"/>
      <c r="E26" s="380"/>
      <c r="F26" s="380"/>
      <c r="G26" s="380"/>
      <c r="H26" s="380"/>
      <c r="I26" s="380"/>
      <c r="J26" s="380"/>
      <c r="K26" s="380"/>
      <c r="L26" s="161"/>
      <c r="M26" s="90"/>
      <c r="N26" s="146"/>
    </row>
    <row r="27" spans="1:15" ht="12.75" customHeight="1">
      <c r="A27" s="148"/>
      <c r="B27" s="11" t="s">
        <v>2</v>
      </c>
      <c r="C27" s="383" t="s">
        <v>136</v>
      </c>
      <c r="D27" s="379"/>
      <c r="E27" s="379"/>
      <c r="F27" s="379"/>
      <c r="G27" s="379"/>
      <c r="H27" s="379"/>
      <c r="I27" s="379"/>
      <c r="J27" s="379"/>
      <c r="K27" s="379"/>
      <c r="L27" s="162"/>
      <c r="M27" s="88">
        <v>199100</v>
      </c>
      <c r="N27" s="143"/>
      <c r="O27" s="23">
        <f>M27-(M27*'Calculation Tab'!$D$34)</f>
        <v>179190</v>
      </c>
    </row>
    <row r="28" spans="1:15" ht="12.75" customHeight="1">
      <c r="A28" s="148"/>
      <c r="B28" s="11" t="s">
        <v>2</v>
      </c>
      <c r="C28" s="384" t="s">
        <v>156</v>
      </c>
      <c r="D28" s="385"/>
      <c r="E28" s="385"/>
      <c r="F28" s="385"/>
      <c r="G28" s="385"/>
      <c r="H28" s="385"/>
      <c r="I28" s="385"/>
      <c r="J28" s="385"/>
      <c r="K28" s="385"/>
      <c r="L28" s="154"/>
      <c r="M28" s="88">
        <v>200200</v>
      </c>
      <c r="N28" s="143"/>
      <c r="O28" s="23">
        <f>M28-(M28*'Calculation Tab'!$D$34)</f>
        <v>180180</v>
      </c>
    </row>
    <row r="29" spans="1:14" ht="12.75" customHeight="1">
      <c r="A29" s="148"/>
      <c r="B29" s="142"/>
      <c r="C29" s="158"/>
      <c r="D29" s="158"/>
      <c r="E29" s="158"/>
      <c r="F29" s="158"/>
      <c r="G29" s="158"/>
      <c r="H29" s="158"/>
      <c r="I29" s="158"/>
      <c r="J29" s="158"/>
      <c r="K29" s="158"/>
      <c r="L29" s="163"/>
      <c r="M29" s="88"/>
      <c r="N29" s="141"/>
    </row>
    <row r="30" spans="1:14" ht="12.75" customHeight="1">
      <c r="A30" s="148"/>
      <c r="B30" s="142"/>
      <c r="C30" s="380" t="s">
        <v>157</v>
      </c>
      <c r="D30" s="380"/>
      <c r="E30" s="380"/>
      <c r="F30" s="380"/>
      <c r="G30" s="380"/>
      <c r="H30" s="380"/>
      <c r="I30" s="380"/>
      <c r="J30" s="380"/>
      <c r="K30" s="380"/>
      <c r="L30" s="161"/>
      <c r="M30" s="88"/>
      <c r="N30" s="141"/>
    </row>
    <row r="31" spans="1:15" ht="26.25" customHeight="1">
      <c r="A31" s="148"/>
      <c r="B31" s="11" t="s">
        <v>2</v>
      </c>
      <c r="C31" s="383" t="s">
        <v>158</v>
      </c>
      <c r="D31" s="379"/>
      <c r="E31" s="379"/>
      <c r="F31" s="379"/>
      <c r="G31" s="379"/>
      <c r="H31" s="379"/>
      <c r="I31" s="379"/>
      <c r="J31" s="379"/>
      <c r="K31" s="379"/>
      <c r="L31" s="153"/>
      <c r="M31" s="88">
        <v>100600</v>
      </c>
      <c r="N31" s="143"/>
      <c r="O31" s="23">
        <f>M31-(M31*'Calculation Tab'!$D$34)</f>
        <v>90540</v>
      </c>
    </row>
    <row r="32" spans="1:15" ht="12.75" customHeight="1">
      <c r="A32" s="148"/>
      <c r="B32" s="11" t="s">
        <v>2</v>
      </c>
      <c r="C32" s="383" t="s">
        <v>159</v>
      </c>
      <c r="D32" s="379"/>
      <c r="E32" s="379"/>
      <c r="F32" s="379"/>
      <c r="G32" s="379"/>
      <c r="H32" s="379"/>
      <c r="I32" s="379"/>
      <c r="J32" s="379"/>
      <c r="K32" s="379"/>
      <c r="L32" s="156"/>
      <c r="M32" s="88">
        <v>35200</v>
      </c>
      <c r="N32" s="143"/>
      <c r="O32" s="23">
        <f>M32-(M32*'Calculation Tab'!$D$34)</f>
        <v>31680</v>
      </c>
    </row>
    <row r="33" spans="1:15" ht="12.75" customHeight="1">
      <c r="A33" s="148"/>
      <c r="B33" s="11" t="s">
        <v>2</v>
      </c>
      <c r="C33" s="383" t="s">
        <v>160</v>
      </c>
      <c r="D33" s="379"/>
      <c r="E33" s="379"/>
      <c r="F33" s="379"/>
      <c r="G33" s="379"/>
      <c r="H33" s="379"/>
      <c r="I33" s="379"/>
      <c r="J33" s="379"/>
      <c r="K33" s="379"/>
      <c r="L33" s="156"/>
      <c r="M33" s="88">
        <v>94300</v>
      </c>
      <c r="N33" s="143"/>
      <c r="O33" s="23">
        <f>M33-(M33*'Calculation Tab'!$D$34)</f>
        <v>84870</v>
      </c>
    </row>
    <row r="34" spans="1:15" ht="12.75" customHeight="1">
      <c r="A34" s="148"/>
      <c r="B34" s="11" t="s">
        <v>2</v>
      </c>
      <c r="C34" s="384" t="s">
        <v>161</v>
      </c>
      <c r="D34" s="385"/>
      <c r="E34" s="385"/>
      <c r="F34" s="385"/>
      <c r="G34" s="385"/>
      <c r="H34" s="385"/>
      <c r="I34" s="385"/>
      <c r="J34" s="385"/>
      <c r="K34" s="385"/>
      <c r="L34" s="156"/>
      <c r="M34" s="88">
        <v>29800</v>
      </c>
      <c r="N34" s="143"/>
      <c r="O34" s="23">
        <f>M34-(M34*'Calculation Tab'!$D$34)</f>
        <v>26820</v>
      </c>
    </row>
    <row r="35" spans="1:14" ht="12.75" customHeight="1">
      <c r="A35" s="148"/>
      <c r="B35" s="142"/>
      <c r="C35" s="157"/>
      <c r="D35" s="157"/>
      <c r="E35" s="157"/>
      <c r="F35" s="157"/>
      <c r="G35" s="157"/>
      <c r="H35" s="157"/>
      <c r="I35" s="157"/>
      <c r="J35" s="157"/>
      <c r="K35" s="157"/>
      <c r="L35" s="157"/>
      <c r="M35" s="88"/>
      <c r="N35" s="141"/>
    </row>
    <row r="36" spans="1:14" ht="12.75" customHeight="1">
      <c r="A36" s="148"/>
      <c r="B36" s="142"/>
      <c r="C36" s="380" t="s">
        <v>211</v>
      </c>
      <c r="D36" s="380"/>
      <c r="E36" s="380"/>
      <c r="F36" s="380"/>
      <c r="G36" s="380"/>
      <c r="H36" s="380"/>
      <c r="I36" s="380"/>
      <c r="J36" s="380"/>
      <c r="K36" s="380"/>
      <c r="L36" s="161"/>
      <c r="M36" s="88"/>
      <c r="N36" s="141"/>
    </row>
    <row r="37" spans="1:14" ht="12.75" customHeight="1">
      <c r="A37" s="148"/>
      <c r="B37" s="11" t="s">
        <v>2</v>
      </c>
      <c r="C37" s="383" t="s">
        <v>162</v>
      </c>
      <c r="D37" s="379"/>
      <c r="E37" s="379"/>
      <c r="F37" s="379"/>
      <c r="G37" s="379"/>
      <c r="H37" s="379"/>
      <c r="I37" s="379"/>
      <c r="J37" s="379"/>
      <c r="K37" s="379"/>
      <c r="L37" s="151"/>
      <c r="M37" s="88"/>
      <c r="N37" s="147"/>
    </row>
    <row r="38" spans="1:15" ht="12.75" customHeight="1">
      <c r="A38" s="376" t="s">
        <v>210</v>
      </c>
      <c r="B38" s="164" t="s">
        <v>2</v>
      </c>
      <c r="C38" s="381" t="s">
        <v>163</v>
      </c>
      <c r="D38" s="382"/>
      <c r="E38" s="382"/>
      <c r="F38" s="382"/>
      <c r="G38" s="382"/>
      <c r="H38" s="382"/>
      <c r="I38" s="382"/>
      <c r="J38" s="382"/>
      <c r="K38" s="382"/>
      <c r="L38" s="153"/>
      <c r="M38" s="88">
        <v>72000</v>
      </c>
      <c r="N38" s="88">
        <v>70200</v>
      </c>
      <c r="O38" s="23">
        <f>M38-(M38*'Calculation Tab'!$D$34)</f>
        <v>64800</v>
      </c>
    </row>
    <row r="39" spans="1:16" ht="12.75" customHeight="1">
      <c r="A39" s="377"/>
      <c r="B39" s="164" t="s">
        <v>2</v>
      </c>
      <c r="C39" s="381" t="s">
        <v>164</v>
      </c>
      <c r="D39" s="382"/>
      <c r="E39" s="382"/>
      <c r="F39" s="382"/>
      <c r="G39" s="382"/>
      <c r="H39" s="382"/>
      <c r="I39" s="382"/>
      <c r="J39" s="382"/>
      <c r="K39" s="382"/>
      <c r="L39" s="156"/>
      <c r="M39" s="88">
        <v>73000</v>
      </c>
      <c r="N39" s="88">
        <v>71100</v>
      </c>
      <c r="O39" s="23">
        <f>M39-(M39*'Calculation Tab'!$D$34)</f>
        <v>65700</v>
      </c>
      <c r="P39" s="13"/>
    </row>
    <row r="40" spans="1:16" ht="12.75" customHeight="1">
      <c r="A40" s="378"/>
      <c r="B40" s="164" t="s">
        <v>2</v>
      </c>
      <c r="C40" s="381" t="s">
        <v>165</v>
      </c>
      <c r="D40" s="382"/>
      <c r="E40" s="382"/>
      <c r="F40" s="382"/>
      <c r="G40" s="382"/>
      <c r="H40" s="382"/>
      <c r="I40" s="382"/>
      <c r="J40" s="382"/>
      <c r="K40" s="382"/>
      <c r="L40" s="156"/>
      <c r="M40" s="88">
        <v>61000</v>
      </c>
      <c r="N40" s="88">
        <v>59400</v>
      </c>
      <c r="O40" s="23">
        <f>M40-(M40*'Calculation Tab'!$D$34)</f>
        <v>54900</v>
      </c>
      <c r="P40" s="13"/>
    </row>
    <row r="41" spans="1:16" ht="12.75" customHeight="1">
      <c r="A41" s="149"/>
      <c r="C41" s="159"/>
      <c r="D41" s="159"/>
      <c r="E41" s="159"/>
      <c r="F41" s="159"/>
      <c r="G41" s="159"/>
      <c r="H41" s="159"/>
      <c r="I41" s="159"/>
      <c r="J41" s="159"/>
      <c r="K41" s="159"/>
      <c r="L41" s="159"/>
      <c r="M41" s="88"/>
      <c r="N41" s="141"/>
      <c r="P41" s="13"/>
    </row>
    <row r="42" spans="1:14" ht="12.75" customHeight="1">
      <c r="A42" s="149"/>
      <c r="B42" s="11" t="s">
        <v>2</v>
      </c>
      <c r="C42" s="383" t="s">
        <v>166</v>
      </c>
      <c r="D42" s="379"/>
      <c r="E42" s="379"/>
      <c r="F42" s="379"/>
      <c r="G42" s="379"/>
      <c r="H42" s="379"/>
      <c r="I42" s="379"/>
      <c r="J42" s="379"/>
      <c r="K42" s="379"/>
      <c r="L42" s="151"/>
      <c r="M42" s="88"/>
      <c r="N42" s="141"/>
    </row>
    <row r="43" spans="1:15" ht="12.75" customHeight="1">
      <c r="A43" s="376" t="s">
        <v>210</v>
      </c>
      <c r="B43" s="164" t="s">
        <v>2</v>
      </c>
      <c r="C43" s="381" t="s">
        <v>163</v>
      </c>
      <c r="D43" s="382"/>
      <c r="E43" s="382"/>
      <c r="F43" s="382"/>
      <c r="G43" s="382"/>
      <c r="H43" s="382"/>
      <c r="I43" s="382"/>
      <c r="J43" s="382"/>
      <c r="K43" s="382"/>
      <c r="L43" s="153"/>
      <c r="M43" s="88">
        <v>65500</v>
      </c>
      <c r="N43" s="88">
        <v>63800</v>
      </c>
      <c r="O43" s="23">
        <f>M43-(M43*'Calculation Tab'!$D$34)</f>
        <v>58950</v>
      </c>
    </row>
    <row r="44" spans="1:16" ht="12.75" customHeight="1">
      <c r="A44" s="377"/>
      <c r="B44" s="164" t="s">
        <v>2</v>
      </c>
      <c r="C44" s="381" t="s">
        <v>164</v>
      </c>
      <c r="D44" s="382"/>
      <c r="E44" s="382"/>
      <c r="F44" s="382"/>
      <c r="G44" s="382"/>
      <c r="H44" s="382"/>
      <c r="I44" s="382"/>
      <c r="J44" s="382"/>
      <c r="K44" s="382"/>
      <c r="L44" s="156"/>
      <c r="M44" s="88">
        <v>66100</v>
      </c>
      <c r="N44" s="88">
        <v>64400</v>
      </c>
      <c r="O44" s="23">
        <f>M44-(M44*'Calculation Tab'!$D$34)</f>
        <v>59490</v>
      </c>
      <c r="P44" s="13"/>
    </row>
    <row r="45" spans="1:16" ht="12.75" customHeight="1">
      <c r="A45" s="378"/>
      <c r="B45" s="164" t="s">
        <v>2</v>
      </c>
      <c r="C45" s="381" t="s">
        <v>165</v>
      </c>
      <c r="D45" s="382"/>
      <c r="E45" s="382"/>
      <c r="F45" s="382"/>
      <c r="G45" s="382"/>
      <c r="H45" s="382"/>
      <c r="I45" s="382"/>
      <c r="J45" s="382"/>
      <c r="K45" s="382"/>
      <c r="L45" s="156"/>
      <c r="M45" s="88">
        <v>59100</v>
      </c>
      <c r="N45" s="88">
        <v>57600</v>
      </c>
      <c r="O45" s="23">
        <f>M45-(M45*'Calculation Tab'!$D$34)</f>
        <v>53190</v>
      </c>
      <c r="P45" s="13"/>
    </row>
    <row r="46" spans="1:16" ht="12.75" customHeight="1">
      <c r="A46" s="148"/>
      <c r="B46" s="134"/>
      <c r="C46" s="152"/>
      <c r="D46" s="152"/>
      <c r="E46" s="152"/>
      <c r="F46" s="152"/>
      <c r="G46" s="152"/>
      <c r="H46" s="152"/>
      <c r="I46" s="152"/>
      <c r="J46" s="152"/>
      <c r="K46" s="152"/>
      <c r="L46" s="152"/>
      <c r="M46" s="89"/>
      <c r="N46" s="141"/>
      <c r="P46" s="13"/>
    </row>
    <row r="47" spans="1:13" ht="12.75" customHeight="1">
      <c r="A47" s="148"/>
      <c r="B47" s="148"/>
      <c r="L47" s="111"/>
      <c r="M47" s="111"/>
    </row>
    <row r="48" spans="1:13" ht="12.75" customHeight="1">
      <c r="A48" s="148"/>
      <c r="B48" s="148"/>
      <c r="L48" s="111"/>
      <c r="M48" s="111"/>
    </row>
    <row r="49" spans="1:13" ht="12.75" customHeight="1">
      <c r="A49" s="148"/>
      <c r="B49" s="148"/>
      <c r="L49" s="111"/>
      <c r="M49" s="111"/>
    </row>
    <row r="50" spans="1:13" ht="12.75" customHeight="1">
      <c r="A50" s="148"/>
      <c r="B50" s="148"/>
      <c r="L50" s="111"/>
      <c r="M50" s="111"/>
    </row>
    <row r="51" spans="1:13" ht="12.75" customHeight="1">
      <c r="A51" s="148"/>
      <c r="B51" s="148"/>
      <c r="L51" s="111"/>
      <c r="M51" s="111"/>
    </row>
    <row r="52" spans="1:13" ht="12.75" customHeight="1">
      <c r="A52" s="148"/>
      <c r="B52" s="148"/>
      <c r="L52" s="111"/>
      <c r="M52" s="111"/>
    </row>
    <row r="53" spans="1:13" ht="12.75" customHeight="1">
      <c r="A53" s="148"/>
      <c r="B53" s="148"/>
      <c r="L53" s="111"/>
      <c r="M53" s="111"/>
    </row>
    <row r="54" spans="12:13" ht="12.75" customHeight="1">
      <c r="L54" s="111"/>
      <c r="M54" s="111"/>
    </row>
    <row r="55" spans="12:13" ht="12.75" customHeight="1">
      <c r="L55" s="111"/>
      <c r="M55" s="111"/>
    </row>
  </sheetData>
  <sheetProtection/>
  <mergeCells count="42">
    <mergeCell ref="C42:K42"/>
    <mergeCell ref="C43:K43"/>
    <mergeCell ref="C44:K44"/>
    <mergeCell ref="C45:K45"/>
    <mergeCell ref="C37:K37"/>
    <mergeCell ref="C39:K39"/>
    <mergeCell ref="C6:K6"/>
    <mergeCell ref="C8:K8"/>
    <mergeCell ref="C9:K9"/>
    <mergeCell ref="C10:K10"/>
    <mergeCell ref="C11:K11"/>
    <mergeCell ref="C40:K40"/>
    <mergeCell ref="C31:K31"/>
    <mergeCell ref="C26:K26"/>
    <mergeCell ref="C28:K28"/>
    <mergeCell ref="C23:K23"/>
    <mergeCell ref="A2:P2"/>
    <mergeCell ref="A3:K3"/>
    <mergeCell ref="C5:K5"/>
    <mergeCell ref="A4:K4"/>
    <mergeCell ref="L4:N4"/>
    <mergeCell ref="C27:K27"/>
    <mergeCell ref="C24:K24"/>
    <mergeCell ref="C21:K21"/>
    <mergeCell ref="C22:K22"/>
    <mergeCell ref="C12:K12"/>
    <mergeCell ref="C36:K36"/>
    <mergeCell ref="C38:K38"/>
    <mergeCell ref="C33:K33"/>
    <mergeCell ref="C34:K34"/>
    <mergeCell ref="C30:K30"/>
    <mergeCell ref="C32:K32"/>
    <mergeCell ref="A38:A40"/>
    <mergeCell ref="A43:A45"/>
    <mergeCell ref="C19:K19"/>
    <mergeCell ref="C15:K15"/>
    <mergeCell ref="C16:K16"/>
    <mergeCell ref="C7:K7"/>
    <mergeCell ref="C13:K13"/>
    <mergeCell ref="C14:K14"/>
    <mergeCell ref="C18:K18"/>
    <mergeCell ref="C17:K17"/>
  </mergeCells>
  <printOptions horizontalCentered="1"/>
  <pageMargins left="0.7" right="0.7" top="0.5" bottom="0.75" header="0.5" footer="0.5"/>
  <pageSetup fitToHeight="0" fitToWidth="1" horizontalDpi="600" verticalDpi="600" orientation="portrait" scale="70" r:id="rId1"/>
  <headerFooter alignWithMargins="0">
    <oddFooter>&amp;L&amp;A&amp;C&amp;P&amp;RREVISED 10/1/2018
PRINTED &amp;D @ &amp;T</oddFooter>
  </headerFooter>
</worksheet>
</file>

<file path=xl/worksheets/sheet32.xml><?xml version="1.0" encoding="utf-8"?>
<worksheet xmlns="http://schemas.openxmlformats.org/spreadsheetml/2006/main" xmlns:r="http://schemas.openxmlformats.org/officeDocument/2006/relationships">
  <sheetPr codeName="Sheet2">
    <tabColor theme="4"/>
    <pageSetUpPr fitToPage="1"/>
  </sheetPr>
  <dimension ref="A1:I44"/>
  <sheetViews>
    <sheetView zoomScaleSheetLayoutView="70" zoomScalePageLayoutView="0" workbookViewId="0" topLeftCell="A1">
      <selection activeCell="B15" sqref="B15:H15"/>
    </sheetView>
  </sheetViews>
  <sheetFormatPr defaultColWidth="9.140625" defaultRowHeight="12.75"/>
  <cols>
    <col min="1" max="1" width="2.28125" style="166" customWidth="1"/>
    <col min="2" max="3" width="9.140625" style="166" customWidth="1"/>
    <col min="4" max="4" width="7.57421875" style="166" customWidth="1"/>
    <col min="5" max="5" width="15.28125" style="166" customWidth="1"/>
    <col min="6" max="6" width="19.7109375" style="166" customWidth="1"/>
    <col min="7" max="7" width="9.140625" style="166" customWidth="1"/>
    <col min="8" max="8" width="14.8515625" style="166" customWidth="1"/>
    <col min="9" max="9" width="2.28125" style="166" customWidth="1"/>
    <col min="10" max="16384" width="9.140625" style="166" customWidth="1"/>
  </cols>
  <sheetData>
    <row r="1" spans="1:9" ht="15.75">
      <c r="A1" s="396" t="s">
        <v>212</v>
      </c>
      <c r="B1" s="397"/>
      <c r="C1" s="397"/>
      <c r="D1" s="397"/>
      <c r="E1" s="397"/>
      <c r="F1" s="397"/>
      <c r="G1" s="397"/>
      <c r="H1" s="397"/>
      <c r="I1" s="165"/>
    </row>
    <row r="2" spans="1:9" ht="15.75">
      <c r="A2" s="398"/>
      <c r="B2" s="399"/>
      <c r="C2" s="399"/>
      <c r="D2" s="399"/>
      <c r="E2" s="399"/>
      <c r="F2" s="399"/>
      <c r="G2" s="399"/>
      <c r="H2" s="399"/>
      <c r="I2" s="167"/>
    </row>
    <row r="3" spans="1:9" ht="15.75">
      <c r="A3" s="400" t="s">
        <v>213</v>
      </c>
      <c r="B3" s="401"/>
      <c r="C3" s="401"/>
      <c r="D3" s="401"/>
      <c r="E3" s="401"/>
      <c r="F3" s="401"/>
      <c r="G3" s="401"/>
      <c r="H3" s="401"/>
      <c r="I3" s="167"/>
    </row>
    <row r="4" spans="1:9" ht="15.75">
      <c r="A4" s="168" t="s">
        <v>214</v>
      </c>
      <c r="B4" s="402" t="s">
        <v>215</v>
      </c>
      <c r="C4" s="402"/>
      <c r="D4" s="402"/>
      <c r="E4" s="402"/>
      <c r="F4" s="402"/>
      <c r="G4" s="402"/>
      <c r="H4" s="402"/>
      <c r="I4" s="167"/>
    </row>
    <row r="5" spans="1:9" ht="15.75" customHeight="1">
      <c r="A5" s="168" t="s">
        <v>214</v>
      </c>
      <c r="B5" s="402" t="s">
        <v>216</v>
      </c>
      <c r="C5" s="402"/>
      <c r="D5" s="402"/>
      <c r="E5" s="402"/>
      <c r="F5" s="402"/>
      <c r="G5" s="402"/>
      <c r="H5" s="402"/>
      <c r="I5" s="167"/>
    </row>
    <row r="6" spans="1:9" ht="15.75">
      <c r="A6" s="168" t="s">
        <v>214</v>
      </c>
      <c r="B6" s="402" t="s">
        <v>217</v>
      </c>
      <c r="C6" s="402"/>
      <c r="D6" s="402"/>
      <c r="E6" s="402"/>
      <c r="F6" s="402"/>
      <c r="G6" s="402"/>
      <c r="H6" s="402"/>
      <c r="I6" s="167"/>
    </row>
    <row r="7" spans="1:9" ht="15.75">
      <c r="A7" s="168" t="s">
        <v>214</v>
      </c>
      <c r="B7" s="402" t="s">
        <v>218</v>
      </c>
      <c r="C7" s="402"/>
      <c r="D7" s="402"/>
      <c r="E7" s="402"/>
      <c r="F7" s="402"/>
      <c r="G7" s="402"/>
      <c r="H7" s="402"/>
      <c r="I7" s="167"/>
    </row>
    <row r="8" spans="1:9" ht="22.5" customHeight="1">
      <c r="A8" s="386" t="s">
        <v>219</v>
      </c>
      <c r="B8" s="387"/>
      <c r="C8" s="387"/>
      <c r="D8" s="387"/>
      <c r="E8" s="387"/>
      <c r="F8" s="388">
        <v>26200</v>
      </c>
      <c r="G8" s="388" t="s">
        <v>220</v>
      </c>
      <c r="H8" s="388"/>
      <c r="I8" s="167"/>
    </row>
    <row r="9" spans="1:9" ht="15.75">
      <c r="A9" s="405" t="s">
        <v>3</v>
      </c>
      <c r="B9" s="406"/>
      <c r="C9" s="406"/>
      <c r="D9" s="406"/>
      <c r="E9" s="406"/>
      <c r="F9" s="406"/>
      <c r="G9" s="407" t="s">
        <v>221</v>
      </c>
      <c r="H9" s="407"/>
      <c r="I9" s="167"/>
    </row>
    <row r="10" spans="1:9" ht="15.75">
      <c r="A10" s="168" t="s">
        <v>214</v>
      </c>
      <c r="B10" s="402" t="s">
        <v>222</v>
      </c>
      <c r="C10" s="402"/>
      <c r="D10" s="402"/>
      <c r="E10" s="402"/>
      <c r="F10" s="402"/>
      <c r="G10" s="408">
        <v>9200</v>
      </c>
      <c r="H10" s="409"/>
      <c r="I10" s="167"/>
    </row>
    <row r="11" spans="1:9" ht="15.75" thickBot="1">
      <c r="A11" s="410"/>
      <c r="B11" s="411"/>
      <c r="C11" s="411"/>
      <c r="D11" s="411"/>
      <c r="E11" s="411"/>
      <c r="F11" s="411"/>
      <c r="G11" s="411"/>
      <c r="H11" s="411"/>
      <c r="I11" s="412"/>
    </row>
    <row r="12" spans="1:9" ht="15.75">
      <c r="A12" s="396" t="s">
        <v>223</v>
      </c>
      <c r="B12" s="397"/>
      <c r="C12" s="397"/>
      <c r="D12" s="397"/>
      <c r="E12" s="397"/>
      <c r="F12" s="397"/>
      <c r="G12" s="397"/>
      <c r="H12" s="397"/>
      <c r="I12" s="165"/>
    </row>
    <row r="13" spans="1:9" ht="15.75">
      <c r="A13" s="398"/>
      <c r="B13" s="399"/>
      <c r="C13" s="399"/>
      <c r="D13" s="399"/>
      <c r="E13" s="399"/>
      <c r="F13" s="399"/>
      <c r="G13" s="399"/>
      <c r="H13" s="399"/>
      <c r="I13" s="167"/>
    </row>
    <row r="14" spans="1:9" ht="15.75">
      <c r="A14" s="400" t="s">
        <v>213</v>
      </c>
      <c r="B14" s="401"/>
      <c r="C14" s="401"/>
      <c r="D14" s="401"/>
      <c r="E14" s="401"/>
      <c r="F14" s="401"/>
      <c r="G14" s="401"/>
      <c r="H14" s="401"/>
      <c r="I14" s="167"/>
    </row>
    <row r="15" spans="1:9" ht="15.75">
      <c r="A15" s="168" t="s">
        <v>214</v>
      </c>
      <c r="B15" s="402" t="s">
        <v>224</v>
      </c>
      <c r="C15" s="402"/>
      <c r="D15" s="402"/>
      <c r="E15" s="402"/>
      <c r="F15" s="402"/>
      <c r="G15" s="402"/>
      <c r="H15" s="402"/>
      <c r="I15" s="167"/>
    </row>
    <row r="16" spans="1:9" ht="15.75">
      <c r="A16" s="168" t="s">
        <v>214</v>
      </c>
      <c r="B16" s="402" t="s">
        <v>225</v>
      </c>
      <c r="C16" s="402"/>
      <c r="D16" s="402"/>
      <c r="E16" s="402"/>
      <c r="F16" s="402"/>
      <c r="G16" s="402"/>
      <c r="H16" s="402"/>
      <c r="I16" s="167"/>
    </row>
    <row r="17" spans="1:9" ht="22.5" customHeight="1">
      <c r="A17" s="386" t="s">
        <v>219</v>
      </c>
      <c r="B17" s="387"/>
      <c r="C17" s="387"/>
      <c r="D17" s="387"/>
      <c r="E17" s="387"/>
      <c r="F17" s="388">
        <v>39000</v>
      </c>
      <c r="G17" s="388" t="s">
        <v>220</v>
      </c>
      <c r="H17" s="388"/>
      <c r="I17" s="167"/>
    </row>
    <row r="18" spans="1:9" ht="16.5" thickBot="1">
      <c r="A18" s="393"/>
      <c r="B18" s="394"/>
      <c r="C18" s="394"/>
      <c r="D18" s="394"/>
      <c r="E18" s="394"/>
      <c r="F18" s="394"/>
      <c r="G18" s="394"/>
      <c r="H18" s="394"/>
      <c r="I18" s="169"/>
    </row>
    <row r="19" spans="1:9" ht="15">
      <c r="A19" s="396" t="s">
        <v>226</v>
      </c>
      <c r="B19" s="397"/>
      <c r="C19" s="397"/>
      <c r="D19" s="397"/>
      <c r="E19" s="397"/>
      <c r="F19" s="397"/>
      <c r="G19" s="397"/>
      <c r="H19" s="397"/>
      <c r="I19" s="170"/>
    </row>
    <row r="20" spans="1:9" ht="15">
      <c r="A20" s="398"/>
      <c r="B20" s="399"/>
      <c r="C20" s="399"/>
      <c r="D20" s="399"/>
      <c r="E20" s="399"/>
      <c r="F20" s="399"/>
      <c r="G20" s="399"/>
      <c r="H20" s="399"/>
      <c r="I20" s="171"/>
    </row>
    <row r="21" spans="1:9" ht="15.75">
      <c r="A21" s="400" t="s">
        <v>213</v>
      </c>
      <c r="B21" s="401"/>
      <c r="C21" s="401"/>
      <c r="D21" s="401"/>
      <c r="E21" s="401"/>
      <c r="F21" s="401"/>
      <c r="G21" s="401"/>
      <c r="H21" s="401"/>
      <c r="I21" s="171"/>
    </row>
    <row r="22" spans="1:9" ht="15">
      <c r="A22" s="168" t="s">
        <v>214</v>
      </c>
      <c r="B22" s="402" t="s">
        <v>227</v>
      </c>
      <c r="C22" s="402"/>
      <c r="D22" s="402"/>
      <c r="E22" s="402"/>
      <c r="F22" s="402"/>
      <c r="G22" s="402"/>
      <c r="H22" s="402"/>
      <c r="I22" s="171"/>
    </row>
    <row r="23" spans="1:9" ht="15">
      <c r="A23" s="168" t="s">
        <v>214</v>
      </c>
      <c r="B23" s="402" t="s">
        <v>228</v>
      </c>
      <c r="C23" s="402"/>
      <c r="D23" s="402"/>
      <c r="E23" s="402"/>
      <c r="F23" s="402"/>
      <c r="G23" s="402"/>
      <c r="H23" s="402"/>
      <c r="I23" s="171"/>
    </row>
    <row r="24" spans="1:9" ht="15.75">
      <c r="A24" s="403" t="s">
        <v>214</v>
      </c>
      <c r="B24" s="404" t="s">
        <v>229</v>
      </c>
      <c r="C24" s="404"/>
      <c r="D24" s="404"/>
      <c r="E24" s="404"/>
      <c r="F24" s="404"/>
      <c r="G24" s="404"/>
      <c r="H24" s="404"/>
      <c r="I24" s="167"/>
    </row>
    <row r="25" spans="1:9" ht="15.75">
      <c r="A25" s="403"/>
      <c r="B25" s="404"/>
      <c r="C25" s="404"/>
      <c r="D25" s="404"/>
      <c r="E25" s="404"/>
      <c r="F25" s="404"/>
      <c r="G25" s="404"/>
      <c r="H25" s="404"/>
      <c r="I25" s="167"/>
    </row>
    <row r="26" spans="1:9" ht="22.5" customHeight="1">
      <c r="A26" s="386" t="s">
        <v>219</v>
      </c>
      <c r="B26" s="387"/>
      <c r="C26" s="387"/>
      <c r="D26" s="387"/>
      <c r="E26" s="387"/>
      <c r="F26" s="388">
        <v>60800</v>
      </c>
      <c r="G26" s="388" t="s">
        <v>220</v>
      </c>
      <c r="H26" s="388"/>
      <c r="I26" s="171"/>
    </row>
    <row r="27" spans="1:9" ht="15.75">
      <c r="A27" s="405" t="s">
        <v>3</v>
      </c>
      <c r="B27" s="406"/>
      <c r="C27" s="406"/>
      <c r="D27" s="406"/>
      <c r="E27" s="406"/>
      <c r="F27" s="406"/>
      <c r="G27" s="407" t="s">
        <v>221</v>
      </c>
      <c r="H27" s="407"/>
      <c r="I27" s="167"/>
    </row>
    <row r="28" spans="1:9" ht="15.75">
      <c r="A28" s="168" t="s">
        <v>214</v>
      </c>
      <c r="B28" s="402" t="s">
        <v>230</v>
      </c>
      <c r="C28" s="402"/>
      <c r="D28" s="402"/>
      <c r="E28" s="402"/>
      <c r="F28" s="402"/>
      <c r="G28" s="408">
        <v>500</v>
      </c>
      <c r="H28" s="409"/>
      <c r="I28" s="167"/>
    </row>
    <row r="29" spans="1:9" ht="15.75" thickBot="1">
      <c r="A29" s="393"/>
      <c r="B29" s="394"/>
      <c r="C29" s="394"/>
      <c r="D29" s="394"/>
      <c r="E29" s="394"/>
      <c r="F29" s="394"/>
      <c r="G29" s="394"/>
      <c r="H29" s="394"/>
      <c r="I29" s="395"/>
    </row>
    <row r="30" spans="1:9" ht="15">
      <c r="A30" s="396" t="s">
        <v>231</v>
      </c>
      <c r="B30" s="397"/>
      <c r="C30" s="397"/>
      <c r="D30" s="397"/>
      <c r="E30" s="397"/>
      <c r="F30" s="397"/>
      <c r="G30" s="397"/>
      <c r="H30" s="397"/>
      <c r="I30" s="170"/>
    </row>
    <row r="31" spans="1:9" ht="15">
      <c r="A31" s="398"/>
      <c r="B31" s="399"/>
      <c r="C31" s="399"/>
      <c r="D31" s="399"/>
      <c r="E31" s="399"/>
      <c r="F31" s="399"/>
      <c r="G31" s="399"/>
      <c r="H31" s="399"/>
      <c r="I31" s="171"/>
    </row>
    <row r="32" spans="1:9" ht="15.75">
      <c r="A32" s="400" t="s">
        <v>213</v>
      </c>
      <c r="B32" s="401"/>
      <c r="C32" s="401"/>
      <c r="D32" s="401"/>
      <c r="E32" s="401"/>
      <c r="F32" s="401"/>
      <c r="G32" s="401"/>
      <c r="H32" s="401"/>
      <c r="I32" s="171"/>
    </row>
    <row r="33" spans="1:9" ht="15">
      <c r="A33" s="168" t="s">
        <v>214</v>
      </c>
      <c r="B33" s="402" t="s">
        <v>232</v>
      </c>
      <c r="C33" s="402"/>
      <c r="D33" s="402"/>
      <c r="E33" s="402"/>
      <c r="F33" s="402"/>
      <c r="G33" s="402"/>
      <c r="H33" s="402"/>
      <c r="I33" s="171"/>
    </row>
    <row r="34" spans="1:9" ht="15">
      <c r="A34" s="168" t="s">
        <v>214</v>
      </c>
      <c r="B34" s="402" t="s">
        <v>233</v>
      </c>
      <c r="C34" s="402"/>
      <c r="D34" s="402"/>
      <c r="E34" s="402"/>
      <c r="F34" s="402"/>
      <c r="G34" s="402"/>
      <c r="H34" s="402"/>
      <c r="I34" s="171"/>
    </row>
    <row r="35" spans="1:9" ht="15">
      <c r="A35" s="403" t="s">
        <v>214</v>
      </c>
      <c r="B35" s="404" t="s">
        <v>234</v>
      </c>
      <c r="C35" s="404"/>
      <c r="D35" s="404"/>
      <c r="E35" s="404"/>
      <c r="F35" s="404"/>
      <c r="G35" s="404"/>
      <c r="H35" s="404"/>
      <c r="I35" s="171"/>
    </row>
    <row r="36" spans="1:9" ht="15">
      <c r="A36" s="403"/>
      <c r="B36" s="404"/>
      <c r="C36" s="404"/>
      <c r="D36" s="404"/>
      <c r="E36" s="404"/>
      <c r="F36" s="404"/>
      <c r="G36" s="404"/>
      <c r="H36" s="404"/>
      <c r="I36" s="171"/>
    </row>
    <row r="37" spans="1:9" ht="22.5" customHeight="1">
      <c r="A37" s="386" t="s">
        <v>219</v>
      </c>
      <c r="B37" s="387"/>
      <c r="C37" s="387"/>
      <c r="D37" s="387"/>
      <c r="E37" s="387"/>
      <c r="F37" s="388">
        <v>32800</v>
      </c>
      <c r="G37" s="388" t="s">
        <v>220</v>
      </c>
      <c r="H37" s="388"/>
      <c r="I37" s="171"/>
    </row>
    <row r="38" spans="1:9" ht="15.75" customHeight="1" thickBot="1">
      <c r="A38" s="389"/>
      <c r="B38" s="390"/>
      <c r="C38" s="390"/>
      <c r="D38" s="390"/>
      <c r="E38" s="390"/>
      <c r="F38" s="390"/>
      <c r="G38" s="390"/>
      <c r="H38" s="390"/>
      <c r="I38" s="391"/>
    </row>
    <row r="39" spans="1:9" ht="15">
      <c r="A39" s="172"/>
      <c r="B39" s="392"/>
      <c r="C39" s="392"/>
      <c r="D39" s="392"/>
      <c r="E39" s="392"/>
      <c r="F39" s="392"/>
      <c r="G39" s="392"/>
      <c r="H39" s="392"/>
      <c r="I39" s="173"/>
    </row>
    <row r="40" spans="1:9" ht="15">
      <c r="A40" s="174"/>
      <c r="B40" s="392" t="s">
        <v>235</v>
      </c>
      <c r="C40" s="392"/>
      <c r="D40" s="392"/>
      <c r="E40" s="392"/>
      <c r="F40" s="392"/>
      <c r="G40" s="392"/>
      <c r="H40" s="392"/>
      <c r="I40" s="174"/>
    </row>
    <row r="41" spans="1:9" ht="15" customHeight="1">
      <c r="A41" s="174"/>
      <c r="B41" s="392"/>
      <c r="C41" s="392"/>
      <c r="D41" s="392"/>
      <c r="E41" s="392"/>
      <c r="F41" s="392"/>
      <c r="G41" s="392"/>
      <c r="H41" s="392"/>
      <c r="I41" s="173"/>
    </row>
    <row r="42" spans="1:9" ht="15">
      <c r="A42" s="174"/>
      <c r="B42" s="392" t="s">
        <v>236</v>
      </c>
      <c r="C42" s="392"/>
      <c r="D42" s="392"/>
      <c r="E42" s="392"/>
      <c r="F42" s="392"/>
      <c r="G42" s="392"/>
      <c r="H42" s="392"/>
      <c r="I42" s="174"/>
    </row>
    <row r="43" spans="1:9" ht="15" customHeight="1">
      <c r="A43" s="174"/>
      <c r="B43" s="392"/>
      <c r="C43" s="392"/>
      <c r="D43" s="392"/>
      <c r="E43" s="392"/>
      <c r="F43" s="392"/>
      <c r="G43" s="392"/>
      <c r="H43" s="392"/>
      <c r="I43" s="173"/>
    </row>
    <row r="44" spans="1:9" ht="15">
      <c r="A44" s="174"/>
      <c r="B44" s="174"/>
      <c r="C44" s="174"/>
      <c r="D44" s="174"/>
      <c r="E44" s="174"/>
      <c r="F44" s="174"/>
      <c r="G44" s="174"/>
      <c r="H44" s="174"/>
      <c r="I44" s="175"/>
    </row>
  </sheetData>
  <sheetProtection/>
  <mergeCells count="45">
    <mergeCell ref="A1:H2"/>
    <mergeCell ref="A3:H3"/>
    <mergeCell ref="B4:H4"/>
    <mergeCell ref="B5:H5"/>
    <mergeCell ref="B6:H6"/>
    <mergeCell ref="B7:H7"/>
    <mergeCell ref="A8:E8"/>
    <mergeCell ref="F8:H8"/>
    <mergeCell ref="A9:F9"/>
    <mergeCell ref="G9:H9"/>
    <mergeCell ref="B10:F10"/>
    <mergeCell ref="G10:H10"/>
    <mergeCell ref="A11:I11"/>
    <mergeCell ref="A12:H13"/>
    <mergeCell ref="A14:H14"/>
    <mergeCell ref="B15:H15"/>
    <mergeCell ref="B16:H16"/>
    <mergeCell ref="A17:E17"/>
    <mergeCell ref="F17:H17"/>
    <mergeCell ref="A18:H18"/>
    <mergeCell ref="A19:H20"/>
    <mergeCell ref="A21:H21"/>
    <mergeCell ref="B22:H22"/>
    <mergeCell ref="B23:H23"/>
    <mergeCell ref="A24:A25"/>
    <mergeCell ref="B24:H25"/>
    <mergeCell ref="A26:E26"/>
    <mergeCell ref="F26:H26"/>
    <mergeCell ref="A27:F27"/>
    <mergeCell ref="G27:H27"/>
    <mergeCell ref="B28:F28"/>
    <mergeCell ref="G28:H28"/>
    <mergeCell ref="A29:I29"/>
    <mergeCell ref="A30:H31"/>
    <mergeCell ref="A32:H32"/>
    <mergeCell ref="B33:H33"/>
    <mergeCell ref="B34:H34"/>
    <mergeCell ref="A35:A36"/>
    <mergeCell ref="B35:H36"/>
    <mergeCell ref="A37:E37"/>
    <mergeCell ref="F37:H37"/>
    <mergeCell ref="A38:I38"/>
    <mergeCell ref="B39:H39"/>
    <mergeCell ref="B40:H41"/>
    <mergeCell ref="B42:H43"/>
  </mergeCells>
  <conditionalFormatting sqref="G27:H28 G30:H35 G19:H24 G12:H16 G9:H10 G1:H7">
    <cfRule type="cellIs" priority="1" dxfId="1" operator="equal" stopIfTrue="1">
      <formula>"No option"</formula>
    </cfRule>
  </conditionalFormatting>
  <conditionalFormatting sqref="G8:H8 G26:H26 G17:H17 G37:H37">
    <cfRule type="cellIs" priority="2" dxfId="1" operator="equal" stopIfTrue="1">
      <formula>"No option"</formula>
    </cfRule>
    <cfRule type="cellIs" priority="3" dxfId="0" operator="equal" stopIfTrue="1">
      <formula>"No option"</formula>
    </cfRule>
  </conditionalFormatting>
  <printOptions horizontalCentered="1"/>
  <pageMargins left="0.4" right="0.2" top="0.5" bottom="0.6" header="0.5" footer="0.4"/>
  <pageSetup fitToHeight="0" fitToWidth="1" horizontalDpi="600" verticalDpi="600" orientation="portrait" r:id="rId1"/>
  <headerFooter alignWithMargins="0">
    <oddFooter>&amp;L&amp;A&amp;C&amp;P&amp;RREVISED 9/30/16
PRINTED &amp;D @ &amp;T</oddFooter>
  </headerFooter>
</worksheet>
</file>

<file path=xl/worksheets/sheet33.xml><?xml version="1.0" encoding="utf-8"?>
<worksheet xmlns="http://schemas.openxmlformats.org/spreadsheetml/2006/main" xmlns:r="http://schemas.openxmlformats.org/officeDocument/2006/relationships">
  <sheetPr codeName="Sheet75">
    <tabColor rgb="FFC00000"/>
    <pageSetUpPr fitToPage="1"/>
  </sheetPr>
  <dimension ref="A1:S19"/>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9.28125" style="14" customWidth="1"/>
    <col min="12" max="12" width="1.1484375" style="14" customWidth="1"/>
    <col min="13" max="13" width="15.00390625" style="14" customWidth="1"/>
    <col min="14" max="14" width="3.28125" style="14" customWidth="1"/>
    <col min="15" max="15" width="13.00390625" style="3" bestFit="1" customWidth="1"/>
    <col min="16" max="16" width="2.7109375" style="63" customWidth="1"/>
    <col min="17" max="17" width="4.421875" style="13" customWidth="1"/>
    <col min="18" max="18" width="9.140625" style="13" customWidth="1"/>
    <col min="19" max="19" width="12.28125" style="13" bestFit="1" customWidth="1"/>
    <col min="20"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475</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7" spans="1:17" s="63" customFormat="1" ht="12.75" customHeight="1">
      <c r="A7" s="14"/>
      <c r="B7" s="14"/>
      <c r="C7" s="355" t="s">
        <v>437</v>
      </c>
      <c r="D7" s="355"/>
      <c r="E7" s="355"/>
      <c r="F7" s="355"/>
      <c r="G7" s="355"/>
      <c r="H7" s="355"/>
      <c r="I7" s="355"/>
      <c r="J7" s="355"/>
      <c r="K7" s="355"/>
      <c r="L7" s="14"/>
      <c r="M7" s="7" t="s">
        <v>5</v>
      </c>
      <c r="N7" s="14"/>
      <c r="O7" s="66" t="str">
        <f>'Calculation Tab'!$D$2</f>
        <v>Sourcewell</v>
      </c>
      <c r="Q7" s="13"/>
    </row>
    <row r="8" spans="1:19" s="63" customFormat="1" ht="12.75" customHeight="1">
      <c r="A8" s="14"/>
      <c r="B8" s="27" t="s">
        <v>2</v>
      </c>
      <c r="C8" s="413" t="s">
        <v>438</v>
      </c>
      <c r="D8" s="413"/>
      <c r="E8" s="413"/>
      <c r="F8" s="413"/>
      <c r="G8" s="413"/>
      <c r="H8" s="413"/>
      <c r="I8" s="413"/>
      <c r="J8" s="413"/>
      <c r="K8" s="413"/>
      <c r="L8" s="14"/>
      <c r="M8" s="105">
        <v>81385</v>
      </c>
      <c r="N8" s="14"/>
      <c r="O8" s="23">
        <f>M8-(M8*'Calculation Tab'!$D$35)+'Calculation Tab'!$E$35+'Calculation Tab'!$G$35</f>
        <v>73246.5</v>
      </c>
      <c r="Q8" s="13"/>
      <c r="S8" s="302"/>
    </row>
    <row r="9" spans="1:17" s="63" customFormat="1" ht="12.75" customHeight="1">
      <c r="A9" s="14"/>
      <c r="B9" s="27" t="s">
        <v>2</v>
      </c>
      <c r="C9" s="413" t="s">
        <v>426</v>
      </c>
      <c r="D9" s="413"/>
      <c r="E9" s="413"/>
      <c r="F9" s="413"/>
      <c r="G9" s="413"/>
      <c r="H9" s="413"/>
      <c r="I9" s="413"/>
      <c r="J9" s="413"/>
      <c r="K9" s="413"/>
      <c r="L9" s="14"/>
      <c r="M9" s="14"/>
      <c r="N9" s="14"/>
      <c r="O9" s="3"/>
      <c r="Q9" s="13"/>
    </row>
    <row r="10" spans="1:17" s="63" customFormat="1" ht="12.75" customHeight="1">
      <c r="A10" s="14"/>
      <c r="B10" s="27" t="s">
        <v>2</v>
      </c>
      <c r="C10" s="413" t="s">
        <v>427</v>
      </c>
      <c r="D10" s="413"/>
      <c r="E10" s="413"/>
      <c r="F10" s="413"/>
      <c r="G10" s="413"/>
      <c r="H10" s="413"/>
      <c r="I10" s="413"/>
      <c r="J10" s="413"/>
      <c r="K10" s="413"/>
      <c r="L10" s="14"/>
      <c r="M10" s="14"/>
      <c r="N10" s="14"/>
      <c r="O10" s="3"/>
      <c r="Q10" s="13"/>
    </row>
    <row r="11" spans="1:17" s="63" customFormat="1" ht="12.75" customHeight="1">
      <c r="A11" s="14"/>
      <c r="B11" s="27" t="s">
        <v>2</v>
      </c>
      <c r="C11" s="413" t="s">
        <v>428</v>
      </c>
      <c r="D11" s="413"/>
      <c r="E11" s="413"/>
      <c r="F11" s="413"/>
      <c r="G11" s="413"/>
      <c r="H11" s="413"/>
      <c r="I11" s="413"/>
      <c r="J11" s="413"/>
      <c r="K11" s="413"/>
      <c r="L11" s="14"/>
      <c r="M11" s="14"/>
      <c r="N11" s="14"/>
      <c r="O11" s="3"/>
      <c r="Q11" s="13"/>
    </row>
    <row r="12" spans="1:17" s="63" customFormat="1" ht="12.75" customHeight="1">
      <c r="A12" s="14"/>
      <c r="B12" s="27" t="s">
        <v>2</v>
      </c>
      <c r="C12" s="413" t="s">
        <v>429</v>
      </c>
      <c r="D12" s="413"/>
      <c r="E12" s="413"/>
      <c r="F12" s="413"/>
      <c r="G12" s="413"/>
      <c r="H12" s="413"/>
      <c r="I12" s="413"/>
      <c r="J12" s="413"/>
      <c r="K12" s="413"/>
      <c r="L12" s="14"/>
      <c r="M12" s="14"/>
      <c r="N12" s="14"/>
      <c r="O12" s="3"/>
      <c r="Q12" s="13"/>
    </row>
    <row r="13" spans="1:17" s="63" customFormat="1" ht="12.75" customHeight="1">
      <c r="A13" s="14"/>
      <c r="B13" s="27" t="s">
        <v>2</v>
      </c>
      <c r="C13" s="413" t="s">
        <v>430</v>
      </c>
      <c r="D13" s="413"/>
      <c r="E13" s="413"/>
      <c r="F13" s="413"/>
      <c r="G13" s="413"/>
      <c r="H13" s="413"/>
      <c r="I13" s="413"/>
      <c r="J13" s="413"/>
      <c r="K13" s="413"/>
      <c r="L13" s="14"/>
      <c r="M13" s="14"/>
      <c r="N13" s="14"/>
      <c r="O13" s="3"/>
      <c r="Q13" s="13"/>
    </row>
    <row r="14" spans="1:17" s="63" customFormat="1" ht="12.75" customHeight="1">
      <c r="A14" s="14"/>
      <c r="B14" s="27" t="s">
        <v>2</v>
      </c>
      <c r="C14" s="413" t="s">
        <v>431</v>
      </c>
      <c r="D14" s="413"/>
      <c r="E14" s="413"/>
      <c r="F14" s="413"/>
      <c r="G14" s="413"/>
      <c r="H14" s="413"/>
      <c r="I14" s="413"/>
      <c r="J14" s="413"/>
      <c r="K14" s="413"/>
      <c r="L14" s="14"/>
      <c r="M14" s="14"/>
      <c r="N14" s="14"/>
      <c r="O14" s="3"/>
      <c r="Q14" s="13"/>
    </row>
    <row r="15" spans="1:17" s="63" customFormat="1" ht="12.75" customHeight="1">
      <c r="A15" s="14"/>
      <c r="B15" s="27" t="s">
        <v>2</v>
      </c>
      <c r="C15" s="413" t="s">
        <v>432</v>
      </c>
      <c r="D15" s="413"/>
      <c r="E15" s="413"/>
      <c r="F15" s="413"/>
      <c r="G15" s="413"/>
      <c r="H15" s="413"/>
      <c r="I15" s="413"/>
      <c r="J15" s="413"/>
      <c r="K15" s="413"/>
      <c r="L15" s="14"/>
      <c r="M15" s="14"/>
      <c r="N15" s="14"/>
      <c r="O15" s="3"/>
      <c r="Q15" s="13"/>
    </row>
    <row r="16" spans="1:17" s="63" customFormat="1" ht="12.75" customHeight="1">
      <c r="A16" s="14"/>
      <c r="B16" s="27" t="s">
        <v>2</v>
      </c>
      <c r="C16" s="413" t="s">
        <v>433</v>
      </c>
      <c r="D16" s="413"/>
      <c r="E16" s="413"/>
      <c r="F16" s="413"/>
      <c r="G16" s="413"/>
      <c r="H16" s="413"/>
      <c r="I16" s="413"/>
      <c r="J16" s="413"/>
      <c r="K16" s="413"/>
      <c r="L16" s="14"/>
      <c r="M16" s="14"/>
      <c r="N16" s="14"/>
      <c r="O16" s="3"/>
      <c r="Q16" s="13"/>
    </row>
    <row r="17" spans="1:17" s="63" customFormat="1" ht="42" customHeight="1">
      <c r="A17" s="14"/>
      <c r="B17" s="27" t="s">
        <v>2</v>
      </c>
      <c r="C17" s="414" t="s">
        <v>439</v>
      </c>
      <c r="D17" s="415"/>
      <c r="E17" s="415"/>
      <c r="F17" s="415"/>
      <c r="G17" s="415"/>
      <c r="H17" s="415"/>
      <c r="I17" s="415"/>
      <c r="J17" s="415"/>
      <c r="K17" s="415"/>
      <c r="L17" s="14"/>
      <c r="M17" s="14"/>
      <c r="N17" s="14"/>
      <c r="O17" s="3"/>
      <c r="Q17" s="13"/>
    </row>
    <row r="18" spans="1:17" s="63" customFormat="1" ht="12.75" customHeight="1">
      <c r="A18" s="14"/>
      <c r="B18" s="27"/>
      <c r="C18" s="11"/>
      <c r="D18" s="14"/>
      <c r="E18" s="14"/>
      <c r="F18" s="14"/>
      <c r="G18" s="14"/>
      <c r="H18" s="14"/>
      <c r="I18" s="14"/>
      <c r="J18" s="14"/>
      <c r="K18" s="14"/>
      <c r="L18" s="14"/>
      <c r="M18" s="14"/>
      <c r="N18" s="14"/>
      <c r="O18" s="3"/>
      <c r="Q18" s="13"/>
    </row>
    <row r="19" spans="1:17" s="63" customFormat="1" ht="12.75" customHeight="1">
      <c r="A19" s="14"/>
      <c r="B19" s="27"/>
      <c r="C19" s="14"/>
      <c r="D19" s="14"/>
      <c r="E19" s="14"/>
      <c r="F19" s="14"/>
      <c r="G19" s="14"/>
      <c r="H19" s="14"/>
      <c r="I19" s="14"/>
      <c r="J19" s="14"/>
      <c r="K19" s="14"/>
      <c r="L19" s="14"/>
      <c r="M19" s="14"/>
      <c r="N19" s="14"/>
      <c r="O19" s="3"/>
      <c r="Q19" s="13"/>
    </row>
  </sheetData>
  <sheetProtection/>
  <mergeCells count="16">
    <mergeCell ref="C7:K7"/>
    <mergeCell ref="A2:P2"/>
    <mergeCell ref="A3:K3"/>
    <mergeCell ref="A4:K4"/>
    <mergeCell ref="L4:N4"/>
    <mergeCell ref="C5:K5"/>
    <mergeCell ref="C14:K14"/>
    <mergeCell ref="C15:K15"/>
    <mergeCell ref="C16:K16"/>
    <mergeCell ref="C17:K17"/>
    <mergeCell ref="C8:K8"/>
    <mergeCell ref="C9:K9"/>
    <mergeCell ref="C10:K10"/>
    <mergeCell ref="C11:K11"/>
    <mergeCell ref="C12:K12"/>
    <mergeCell ref="C13:K13"/>
  </mergeCells>
  <printOptions horizontalCentered="1"/>
  <pageMargins left="0.7" right="0.7" top="0.5" bottom="0.75" header="0.5" footer="0.5"/>
  <pageSetup fitToHeight="0" fitToWidth="1" horizontalDpi="600" verticalDpi="600" orientation="portrait" scale="70" r:id="rId1"/>
  <headerFooter alignWithMargins="0">
    <oddFooter>&amp;L&amp;A&amp;C&amp;P&amp;RREVISED 10/1/2018
PRINTED &amp;D @ &amp;T</oddFooter>
  </headerFooter>
</worksheet>
</file>

<file path=xl/worksheets/sheet34.xml><?xml version="1.0" encoding="utf-8"?>
<worksheet xmlns="http://schemas.openxmlformats.org/spreadsheetml/2006/main" xmlns:r="http://schemas.openxmlformats.org/officeDocument/2006/relationships">
  <sheetPr codeName="Sheet74">
    <tabColor rgb="FFC00000"/>
    <pageSetUpPr fitToPage="1"/>
  </sheetPr>
  <dimension ref="A1:T30"/>
  <sheetViews>
    <sheetView zoomScale="104" zoomScaleNormal="104" zoomScalePageLayoutView="0" workbookViewId="0" topLeftCell="A1">
      <selection activeCell="R30" sqref="R30"/>
    </sheetView>
  </sheetViews>
  <sheetFormatPr defaultColWidth="9.140625" defaultRowHeight="12.75" customHeight="1"/>
  <cols>
    <col min="1" max="1" width="6.421875" style="14" customWidth="1"/>
    <col min="2" max="2" width="1.8515625" style="14"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9.28125" style="14" customWidth="1"/>
    <col min="12" max="12" width="1.1484375" style="14" customWidth="1"/>
    <col min="13" max="13" width="15.00390625" style="14" customWidth="1"/>
    <col min="14" max="14" width="3.28125" style="14" customWidth="1"/>
    <col min="15" max="15" width="13.00390625" style="3" bestFit="1" customWidth="1"/>
    <col min="16" max="16" width="2.7109375" style="63" customWidth="1"/>
    <col min="17" max="17" width="4.421875" style="13" customWidth="1"/>
    <col min="18" max="19" width="9.140625" style="13" customWidth="1"/>
    <col min="20" max="20" width="13.28125" style="13" bestFit="1" customWidth="1"/>
    <col min="21" max="16384" width="9.140625" style="13" customWidth="1"/>
  </cols>
  <sheetData>
    <row r="1" spans="1:16" s="2" customFormat="1" ht="12.75" customHeight="1" thickBot="1">
      <c r="A1" s="14"/>
      <c r="B1" s="14"/>
      <c r="C1" s="14"/>
      <c r="D1" s="14"/>
      <c r="E1" s="14"/>
      <c r="F1" s="14"/>
      <c r="G1" s="14"/>
      <c r="H1" s="14"/>
      <c r="I1" s="14"/>
      <c r="J1" s="14"/>
      <c r="K1" s="14"/>
      <c r="L1" s="14"/>
      <c r="M1" s="14"/>
      <c r="N1" s="14"/>
      <c r="O1" s="3"/>
      <c r="P1" s="22"/>
    </row>
    <row r="2" spans="1:16" s="2" customFormat="1" ht="21" customHeight="1" thickBot="1">
      <c r="A2" s="345" t="s">
        <v>476</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5"/>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418" t="s">
        <v>273</v>
      </c>
      <c r="D7" s="418"/>
      <c r="E7" s="418"/>
      <c r="F7" s="418"/>
      <c r="G7" s="418"/>
      <c r="H7" s="418"/>
      <c r="I7" s="418"/>
      <c r="J7" s="418"/>
      <c r="K7" s="418"/>
      <c r="L7" s="99"/>
      <c r="M7" s="99"/>
      <c r="N7" s="21"/>
      <c r="O7" s="21"/>
    </row>
    <row r="8" spans="2:15" ht="15">
      <c r="B8" s="92" t="s">
        <v>2</v>
      </c>
      <c r="C8" s="418" t="s">
        <v>274</v>
      </c>
      <c r="D8" s="418"/>
      <c r="E8" s="418"/>
      <c r="F8" s="418"/>
      <c r="G8" s="418"/>
      <c r="H8" s="418"/>
      <c r="I8" s="418"/>
      <c r="J8" s="418"/>
      <c r="K8" s="418"/>
      <c r="L8" s="99"/>
      <c r="M8" s="99"/>
      <c r="N8" s="21"/>
      <c r="O8" s="25"/>
    </row>
    <row r="9" spans="2:15" ht="15">
      <c r="B9" s="92" t="s">
        <v>2</v>
      </c>
      <c r="C9" s="418" t="s">
        <v>275</v>
      </c>
      <c r="D9" s="418"/>
      <c r="E9" s="418"/>
      <c r="F9" s="418"/>
      <c r="G9" s="418"/>
      <c r="H9" s="418"/>
      <c r="I9" s="418"/>
      <c r="J9" s="418"/>
      <c r="K9" s="418"/>
      <c r="L9" s="99"/>
      <c r="M9" s="99"/>
      <c r="N9" s="21"/>
      <c r="O9" s="25"/>
    </row>
    <row r="10" spans="2:15" ht="15">
      <c r="B10" s="92" t="s">
        <v>2</v>
      </c>
      <c r="C10" s="418" t="s">
        <v>276</v>
      </c>
      <c r="D10" s="418"/>
      <c r="E10" s="418"/>
      <c r="F10" s="418"/>
      <c r="G10" s="418"/>
      <c r="H10" s="418"/>
      <c r="I10" s="418"/>
      <c r="J10" s="418"/>
      <c r="K10" s="418"/>
      <c r="L10" s="99"/>
      <c r="M10" s="99"/>
      <c r="N10" s="21"/>
      <c r="O10" s="25"/>
    </row>
    <row r="11" spans="2:15" ht="15">
      <c r="B11" s="92" t="s">
        <v>2</v>
      </c>
      <c r="C11" s="418" t="s">
        <v>277</v>
      </c>
      <c r="D11" s="418"/>
      <c r="E11" s="418"/>
      <c r="F11" s="418"/>
      <c r="G11" s="418"/>
      <c r="H11" s="418"/>
      <c r="I11" s="418"/>
      <c r="J11" s="418"/>
      <c r="K11" s="418"/>
      <c r="L11" s="99"/>
      <c r="M11" s="99"/>
      <c r="N11" s="21"/>
      <c r="O11" s="25"/>
    </row>
    <row r="12" spans="2:15" ht="15">
      <c r="B12" s="92" t="s">
        <v>2</v>
      </c>
      <c r="C12" s="418" t="s">
        <v>278</v>
      </c>
      <c r="D12" s="418"/>
      <c r="E12" s="418"/>
      <c r="F12" s="418"/>
      <c r="G12" s="418"/>
      <c r="H12" s="418"/>
      <c r="I12" s="418"/>
      <c r="J12" s="418"/>
      <c r="K12" s="418"/>
      <c r="L12" s="99"/>
      <c r="M12" s="99"/>
      <c r="N12" s="21"/>
      <c r="O12" s="25"/>
    </row>
    <row r="13" spans="2:15" ht="15">
      <c r="B13" s="29" t="s">
        <v>2</v>
      </c>
      <c r="C13" s="418" t="s">
        <v>279</v>
      </c>
      <c r="D13" s="418"/>
      <c r="E13" s="418"/>
      <c r="F13" s="418"/>
      <c r="G13" s="418"/>
      <c r="H13" s="418"/>
      <c r="I13" s="418"/>
      <c r="J13" s="418"/>
      <c r="K13" s="418"/>
      <c r="L13" s="99"/>
      <c r="M13" s="99"/>
      <c r="N13" s="21"/>
      <c r="O13" s="25"/>
    </row>
    <row r="14" spans="1:15" s="63" customFormat="1" ht="15">
      <c r="A14" s="14"/>
      <c r="B14" s="92" t="s">
        <v>2</v>
      </c>
      <c r="C14" s="418" t="s">
        <v>280</v>
      </c>
      <c r="D14" s="418"/>
      <c r="E14" s="418"/>
      <c r="F14" s="418"/>
      <c r="G14" s="418"/>
      <c r="H14" s="418"/>
      <c r="I14" s="418"/>
      <c r="J14" s="418"/>
      <c r="K14" s="418"/>
      <c r="L14" s="99"/>
      <c r="M14" s="99"/>
      <c r="N14" s="21"/>
      <c r="O14" s="25"/>
    </row>
    <row r="15" spans="1:15" s="63" customFormat="1" ht="15">
      <c r="A15" s="14"/>
      <c r="B15" s="92" t="s">
        <v>2</v>
      </c>
      <c r="C15" s="418" t="s">
        <v>281</v>
      </c>
      <c r="D15" s="418"/>
      <c r="E15" s="418"/>
      <c r="F15" s="418"/>
      <c r="G15" s="418"/>
      <c r="H15" s="418"/>
      <c r="I15" s="418"/>
      <c r="J15" s="418"/>
      <c r="K15" s="418"/>
      <c r="L15" s="99"/>
      <c r="M15" s="99"/>
      <c r="N15" s="21"/>
      <c r="O15" s="25"/>
    </row>
    <row r="16" spans="1:15" s="63" customFormat="1" ht="15">
      <c r="A16" s="14"/>
      <c r="B16" s="92" t="s">
        <v>2</v>
      </c>
      <c r="C16" s="418" t="s">
        <v>282</v>
      </c>
      <c r="D16" s="418"/>
      <c r="E16" s="418"/>
      <c r="F16" s="418"/>
      <c r="G16" s="418"/>
      <c r="H16" s="418"/>
      <c r="I16" s="418"/>
      <c r="J16" s="418"/>
      <c r="K16" s="418"/>
      <c r="L16" s="99"/>
      <c r="M16" s="99"/>
      <c r="N16" s="7"/>
      <c r="O16" s="2"/>
    </row>
    <row r="17" spans="1:15" s="63" customFormat="1" ht="12.75">
      <c r="A17" s="14"/>
      <c r="B17" s="29" t="s">
        <v>2</v>
      </c>
      <c r="C17" s="418" t="s">
        <v>283</v>
      </c>
      <c r="D17" s="418"/>
      <c r="E17" s="418"/>
      <c r="F17" s="418"/>
      <c r="G17" s="418"/>
      <c r="H17" s="418"/>
      <c r="I17" s="418"/>
      <c r="J17" s="418"/>
      <c r="K17" s="418"/>
      <c r="L17" s="99"/>
      <c r="M17" s="99"/>
      <c r="N17" s="7"/>
      <c r="O17" s="7"/>
    </row>
    <row r="18" spans="1:15" s="63" customFormat="1" ht="12.75">
      <c r="A18" s="14"/>
      <c r="B18" s="27" t="s">
        <v>2</v>
      </c>
      <c r="C18" s="418" t="s">
        <v>284</v>
      </c>
      <c r="D18" s="418"/>
      <c r="E18" s="418"/>
      <c r="F18" s="418"/>
      <c r="G18" s="418"/>
      <c r="H18" s="418"/>
      <c r="I18" s="418"/>
      <c r="J18" s="418"/>
      <c r="K18" s="418"/>
      <c r="L18" s="99"/>
      <c r="M18" s="7" t="s">
        <v>5</v>
      </c>
      <c r="N18" s="7"/>
      <c r="O18" s="66" t="str">
        <f>'Calculation Tab'!$D$2</f>
        <v>Sourcewell</v>
      </c>
    </row>
    <row r="19" spans="1:20" s="63" customFormat="1" ht="12.75">
      <c r="A19" s="14"/>
      <c r="B19" s="27" t="s">
        <v>2</v>
      </c>
      <c r="C19" s="418" t="s">
        <v>285</v>
      </c>
      <c r="D19" s="418"/>
      <c r="E19" s="418"/>
      <c r="F19" s="418"/>
      <c r="G19" s="418"/>
      <c r="H19" s="418"/>
      <c r="I19" s="418"/>
      <c r="J19" s="418"/>
      <c r="K19" s="418"/>
      <c r="L19" s="99"/>
      <c r="M19" s="105">
        <v>374125</v>
      </c>
      <c r="N19" s="103"/>
      <c r="O19" s="23">
        <f>M19-(M19*'Calculation Tab'!$D$36)+'Calculation Tab'!$E$36+'Calculation Tab'!$G$36</f>
        <v>336712.5</v>
      </c>
      <c r="T19" s="302"/>
    </row>
    <row r="20" spans="1:15" s="63" customFormat="1" ht="12.75" customHeight="1">
      <c r="A20" s="14"/>
      <c r="B20" s="92"/>
      <c r="C20" s="93"/>
      <c r="D20" s="93"/>
      <c r="E20" s="93"/>
      <c r="F20" s="93"/>
      <c r="G20" s="93"/>
      <c r="H20" s="93"/>
      <c r="I20" s="93"/>
      <c r="J20" s="93"/>
      <c r="K20" s="93"/>
      <c r="L20" s="28"/>
      <c r="M20" s="1"/>
      <c r="N20" s="103"/>
      <c r="O20" s="13"/>
    </row>
    <row r="21" spans="1:15" s="63" customFormat="1" ht="12.75" customHeight="1">
      <c r="A21" s="14"/>
      <c r="B21" s="20"/>
      <c r="C21" s="355" t="s">
        <v>3</v>
      </c>
      <c r="D21" s="355"/>
      <c r="E21" s="355"/>
      <c r="F21" s="355"/>
      <c r="G21" s="355"/>
      <c r="H21" s="355"/>
      <c r="I21" s="355"/>
      <c r="J21" s="355"/>
      <c r="K21" s="355"/>
      <c r="L21" s="102"/>
      <c r="M21" s="8"/>
      <c r="N21" s="8"/>
      <c r="O21" s="13"/>
    </row>
    <row r="22" spans="1:15" s="63" customFormat="1" ht="15">
      <c r="A22" s="14"/>
      <c r="B22" s="92" t="s">
        <v>2</v>
      </c>
      <c r="C22" s="416" t="s">
        <v>286</v>
      </c>
      <c r="D22" s="416"/>
      <c r="E22" s="416"/>
      <c r="F22" s="416"/>
      <c r="G22" s="416"/>
      <c r="H22" s="416"/>
      <c r="I22" s="416"/>
      <c r="J22" s="416"/>
      <c r="K22" s="416"/>
      <c r="L22" s="99"/>
      <c r="M22" s="105"/>
      <c r="N22" s="2"/>
      <c r="O22" s="23"/>
    </row>
    <row r="23" spans="1:15" s="63" customFormat="1" ht="15">
      <c r="A23" s="14"/>
      <c r="B23" s="92" t="s">
        <v>2</v>
      </c>
      <c r="C23" s="416" t="s">
        <v>287</v>
      </c>
      <c r="D23" s="416"/>
      <c r="E23" s="416"/>
      <c r="F23" s="416"/>
      <c r="G23" s="416"/>
      <c r="H23" s="416"/>
      <c r="I23" s="416"/>
      <c r="J23" s="416"/>
      <c r="K23" s="416"/>
      <c r="L23" s="99"/>
      <c r="M23" s="86"/>
      <c r="N23" s="2"/>
      <c r="O23" s="23"/>
    </row>
    <row r="24" spans="1:15" s="63" customFormat="1" ht="15">
      <c r="A24" s="14"/>
      <c r="B24" s="92" t="s">
        <v>2</v>
      </c>
      <c r="C24" s="416" t="s">
        <v>288</v>
      </c>
      <c r="D24" s="416"/>
      <c r="E24" s="416"/>
      <c r="F24" s="416"/>
      <c r="G24" s="416"/>
      <c r="H24" s="416"/>
      <c r="I24" s="416"/>
      <c r="J24" s="416"/>
      <c r="K24" s="416"/>
      <c r="L24" s="6"/>
      <c r="M24" s="75"/>
      <c r="N24" s="2"/>
      <c r="O24" s="13"/>
    </row>
    <row r="25" spans="1:15" s="63" customFormat="1" ht="38.25" customHeight="1">
      <c r="A25" s="14"/>
      <c r="B25" s="27" t="s">
        <v>2</v>
      </c>
      <c r="C25" s="416" t="s">
        <v>289</v>
      </c>
      <c r="D25" s="416"/>
      <c r="E25" s="416"/>
      <c r="F25" s="416"/>
      <c r="G25" s="416"/>
      <c r="H25" s="416"/>
      <c r="I25" s="416"/>
      <c r="J25" s="416"/>
      <c r="K25" s="416"/>
      <c r="L25" s="101"/>
      <c r="M25" s="103"/>
      <c r="N25" s="104"/>
      <c r="O25" s="23"/>
    </row>
    <row r="26" spans="1:15" s="63" customFormat="1" ht="12.75">
      <c r="A26" s="14"/>
      <c r="B26" s="27" t="s">
        <v>2</v>
      </c>
      <c r="C26" s="416" t="s">
        <v>290</v>
      </c>
      <c r="D26" s="416"/>
      <c r="E26" s="416"/>
      <c r="F26" s="416"/>
      <c r="G26" s="416"/>
      <c r="H26" s="416"/>
      <c r="I26" s="416"/>
      <c r="J26" s="416"/>
      <c r="K26" s="416"/>
      <c r="L26" s="101"/>
      <c r="M26" s="103"/>
      <c r="N26" s="104"/>
      <c r="O26" s="23"/>
    </row>
    <row r="27" spans="1:15" s="63" customFormat="1" ht="12.75">
      <c r="A27" s="14"/>
      <c r="B27" s="27" t="s">
        <v>2</v>
      </c>
      <c r="C27" s="416" t="s">
        <v>291</v>
      </c>
      <c r="D27" s="416"/>
      <c r="E27" s="416"/>
      <c r="F27" s="416"/>
      <c r="G27" s="416"/>
      <c r="H27" s="416"/>
      <c r="I27" s="416"/>
      <c r="J27" s="416"/>
      <c r="K27" s="416"/>
      <c r="L27" s="99"/>
      <c r="M27" s="103"/>
      <c r="N27" s="104"/>
      <c r="O27" s="23"/>
    </row>
    <row r="28" spans="1:15" s="63" customFormat="1" ht="12.75">
      <c r="A28" s="14"/>
      <c r="B28" s="27" t="s">
        <v>2</v>
      </c>
      <c r="C28" s="416" t="s">
        <v>292</v>
      </c>
      <c r="D28" s="416"/>
      <c r="E28" s="416"/>
      <c r="F28" s="416"/>
      <c r="G28" s="416"/>
      <c r="H28" s="416"/>
      <c r="I28" s="416"/>
      <c r="J28" s="416"/>
      <c r="K28" s="416"/>
      <c r="L28" s="99"/>
      <c r="M28" s="103"/>
      <c r="N28" s="104"/>
      <c r="O28" s="23"/>
    </row>
    <row r="29" spans="2:11" ht="12.75">
      <c r="B29" s="27" t="s">
        <v>2</v>
      </c>
      <c r="C29" s="416" t="s">
        <v>293</v>
      </c>
      <c r="D29" s="416"/>
      <c r="E29" s="416"/>
      <c r="F29" s="416"/>
      <c r="G29" s="416"/>
      <c r="H29" s="416"/>
      <c r="I29" s="416"/>
      <c r="J29" s="416"/>
      <c r="K29" s="416"/>
    </row>
    <row r="30" spans="2:11" ht="28.5" customHeight="1">
      <c r="B30" s="27" t="s">
        <v>2</v>
      </c>
      <c r="C30" s="417" t="s">
        <v>294</v>
      </c>
      <c r="D30" s="417"/>
      <c r="E30" s="417"/>
      <c r="F30" s="417"/>
      <c r="G30" s="417"/>
      <c r="H30" s="417"/>
      <c r="I30" s="417"/>
      <c r="J30" s="417"/>
      <c r="K30" s="417"/>
    </row>
  </sheetData>
  <sheetProtection/>
  <mergeCells count="29">
    <mergeCell ref="A2:P2"/>
    <mergeCell ref="A3:K3"/>
    <mergeCell ref="A4:K4"/>
    <mergeCell ref="L4:N4"/>
    <mergeCell ref="C5:K5"/>
    <mergeCell ref="C6:K6"/>
    <mergeCell ref="C14:K14"/>
    <mergeCell ref="C15:K15"/>
    <mergeCell ref="C7:K7"/>
    <mergeCell ref="C8:K8"/>
    <mergeCell ref="C9:K9"/>
    <mergeCell ref="C10:K10"/>
    <mergeCell ref="C13:K13"/>
    <mergeCell ref="C11:K11"/>
    <mergeCell ref="C12:K12"/>
    <mergeCell ref="C21:K21"/>
    <mergeCell ref="C22:K22"/>
    <mergeCell ref="C25:K25"/>
    <mergeCell ref="C16:K16"/>
    <mergeCell ref="C17:K17"/>
    <mergeCell ref="C18:K18"/>
    <mergeCell ref="C19:K19"/>
    <mergeCell ref="C26:K26"/>
    <mergeCell ref="C27:K27"/>
    <mergeCell ref="C28:K28"/>
    <mergeCell ref="C29:K29"/>
    <mergeCell ref="C30:K30"/>
    <mergeCell ref="C23:K23"/>
    <mergeCell ref="C24:K24"/>
  </mergeCells>
  <printOptions horizontalCentered="1"/>
  <pageMargins left="0.7" right="0.7" top="0.5" bottom="0.75" header="0.5" footer="0.5"/>
  <pageSetup fitToHeight="0" fitToWidth="1" horizontalDpi="600" verticalDpi="600" orientation="portrait" scale="70" r:id="rId1"/>
  <headerFooter alignWithMargins="0">
    <oddFooter>&amp;L&amp;A&amp;C&amp;P&amp;RREVISED 10/1/2018
PRINTED &amp;D @ &amp;T</oddFooter>
  </headerFooter>
</worksheet>
</file>

<file path=xl/worksheets/sheet35.xml><?xml version="1.0" encoding="utf-8"?>
<worksheet xmlns="http://schemas.openxmlformats.org/spreadsheetml/2006/main" xmlns:r="http://schemas.openxmlformats.org/officeDocument/2006/relationships">
  <sheetPr codeName="Sheet79">
    <tabColor rgb="FF92D050"/>
    <pageSetUpPr fitToPage="1"/>
  </sheetPr>
  <dimension ref="A1:S45"/>
  <sheetViews>
    <sheetView zoomScalePageLayoutView="0" workbookViewId="0" topLeftCell="A1">
      <selection activeCell="A2" sqref="A2:P2"/>
    </sheetView>
  </sheetViews>
  <sheetFormatPr defaultColWidth="9.140625" defaultRowHeight="12.75" customHeight="1"/>
  <cols>
    <col min="1" max="1" width="7.57421875" style="11" customWidth="1"/>
    <col min="2" max="2" width="1.8515625" style="27" customWidth="1"/>
    <col min="3" max="3" width="8.421875" style="11" customWidth="1"/>
    <col min="4" max="4" width="11.140625" style="11" customWidth="1"/>
    <col min="5" max="5" width="12.28125" style="11" customWidth="1"/>
    <col min="6" max="6" width="10.8515625" style="11" bestFit="1" customWidth="1"/>
    <col min="7" max="7" width="14.421875" style="11" customWidth="1"/>
    <col min="8" max="8" width="2.140625" style="11" customWidth="1"/>
    <col min="9" max="9" width="10.00390625" style="11" customWidth="1"/>
    <col min="10" max="10" width="10.8515625" style="11" customWidth="1"/>
    <col min="11" max="11" width="12.00390625" style="11" customWidth="1"/>
    <col min="12" max="12" width="2.28125" style="11" customWidth="1"/>
    <col min="13" max="13" width="13.00390625" style="11" customWidth="1"/>
    <col min="14" max="14" width="3.28125" style="11" customWidth="1"/>
    <col min="15" max="15" width="12.7109375" style="11" bestFit="1" customWidth="1"/>
    <col min="16" max="16" width="2.7109375" style="63" customWidth="1"/>
    <col min="17" max="17" width="13.421875" style="11" customWidth="1"/>
    <col min="18" max="18" width="14.7109375" style="11" bestFit="1" customWidth="1"/>
    <col min="19" max="19" width="11.421875" style="11" customWidth="1"/>
    <col min="20" max="16384" width="9.140625" style="11" customWidth="1"/>
  </cols>
  <sheetData>
    <row r="1" spans="1:16" s="2" customFormat="1" ht="12.75" customHeight="1" thickBot="1">
      <c r="A1" s="11"/>
      <c r="B1" s="27"/>
      <c r="C1" s="11"/>
      <c r="D1" s="11"/>
      <c r="E1" s="11"/>
      <c r="F1" s="11"/>
      <c r="G1" s="11"/>
      <c r="H1" s="11"/>
      <c r="I1" s="11"/>
      <c r="J1" s="11"/>
      <c r="K1" s="11"/>
      <c r="L1" s="11"/>
      <c r="M1" s="11"/>
      <c r="N1" s="11"/>
      <c r="O1" s="11"/>
      <c r="P1" s="22"/>
    </row>
    <row r="2" spans="1:16" s="2" customFormat="1" ht="26.25" customHeight="1" thickBot="1">
      <c r="A2" s="345" t="s">
        <v>477</v>
      </c>
      <c r="B2" s="346"/>
      <c r="C2" s="346"/>
      <c r="D2" s="346"/>
      <c r="E2" s="346"/>
      <c r="F2" s="346"/>
      <c r="G2" s="346"/>
      <c r="H2" s="346"/>
      <c r="I2" s="346"/>
      <c r="J2" s="346"/>
      <c r="K2" s="346"/>
      <c r="L2" s="346"/>
      <c r="M2" s="346"/>
      <c r="N2" s="346"/>
      <c r="O2" s="346"/>
      <c r="P2" s="347"/>
    </row>
    <row r="3" spans="1:16" s="2" customFormat="1" ht="12.75" customHeight="1">
      <c r="A3" s="343"/>
      <c r="B3" s="343"/>
      <c r="C3" s="343"/>
      <c r="D3" s="343"/>
      <c r="E3" s="343"/>
      <c r="F3" s="343"/>
      <c r="G3" s="343"/>
      <c r="H3" s="343"/>
      <c r="I3" s="343"/>
      <c r="J3" s="343"/>
      <c r="K3" s="343"/>
      <c r="L3" s="93"/>
      <c r="M3" s="93"/>
      <c r="N3" s="93"/>
      <c r="O3" s="93"/>
      <c r="P3" s="22"/>
    </row>
    <row r="4" spans="1:16" s="2" customFormat="1" ht="19.5" customHeight="1">
      <c r="A4" s="350" t="s">
        <v>0</v>
      </c>
      <c r="B4" s="350"/>
      <c r="C4" s="350"/>
      <c r="D4" s="350"/>
      <c r="E4" s="350"/>
      <c r="F4" s="350"/>
      <c r="G4" s="350"/>
      <c r="H4" s="350"/>
      <c r="I4" s="350"/>
      <c r="J4" s="350"/>
      <c r="K4" s="350"/>
      <c r="L4" s="420" t="s">
        <v>367</v>
      </c>
      <c r="M4" s="420"/>
      <c r="N4" s="420"/>
      <c r="O4" s="97">
        <f>'Calculation Tab'!F2</f>
        <v>43374</v>
      </c>
      <c r="P4" s="96"/>
    </row>
    <row r="5" spans="1:16" s="2" customFormat="1" ht="12.75" customHeight="1">
      <c r="A5" s="93"/>
      <c r="B5" s="92"/>
      <c r="C5" s="421"/>
      <c r="D5" s="421"/>
      <c r="E5" s="421"/>
      <c r="F5" s="421"/>
      <c r="G5" s="421"/>
      <c r="H5" s="421"/>
      <c r="I5" s="421"/>
      <c r="J5" s="421"/>
      <c r="K5" s="421"/>
      <c r="L5" s="93"/>
      <c r="M5" s="93"/>
      <c r="N5" s="93"/>
      <c r="O5" s="93"/>
      <c r="P5" s="22"/>
    </row>
    <row r="6" spans="1:16" s="46" customFormat="1" ht="12.75" customHeight="1">
      <c r="A6" s="290"/>
      <c r="B6" s="290"/>
      <c r="C6" s="351" t="s">
        <v>1</v>
      </c>
      <c r="D6" s="351"/>
      <c r="E6" s="351"/>
      <c r="F6" s="351"/>
      <c r="G6" s="351"/>
      <c r="H6" s="351"/>
      <c r="I6" s="351"/>
      <c r="J6" s="351"/>
      <c r="K6" s="351"/>
      <c r="L6" s="71"/>
      <c r="P6" s="64"/>
    </row>
    <row r="7" spans="1:16" s="19" customFormat="1" ht="15" customHeight="1">
      <c r="A7" s="285"/>
      <c r="B7" s="93" t="s">
        <v>2</v>
      </c>
      <c r="C7" s="419" t="s">
        <v>366</v>
      </c>
      <c r="D7" s="419"/>
      <c r="E7" s="419"/>
      <c r="F7" s="419"/>
      <c r="G7" s="419"/>
      <c r="H7" s="419"/>
      <c r="I7" s="419"/>
      <c r="J7" s="419"/>
      <c r="K7" s="419"/>
      <c r="L7" s="92"/>
      <c r="P7" s="22"/>
    </row>
    <row r="8" spans="1:16" s="19" customFormat="1" ht="15" customHeight="1">
      <c r="A8" s="285"/>
      <c r="B8" s="93" t="s">
        <v>2</v>
      </c>
      <c r="C8" s="419" t="s">
        <v>365</v>
      </c>
      <c r="D8" s="419"/>
      <c r="E8" s="419"/>
      <c r="F8" s="419"/>
      <c r="G8" s="419"/>
      <c r="H8" s="419"/>
      <c r="I8" s="419"/>
      <c r="J8" s="419"/>
      <c r="K8" s="419"/>
      <c r="L8" s="92"/>
      <c r="P8" s="22"/>
    </row>
    <row r="9" spans="1:16" s="21" customFormat="1" ht="15" customHeight="1">
      <c r="A9" s="285"/>
      <c r="B9" s="71" t="s">
        <v>2</v>
      </c>
      <c r="C9" s="419" t="s">
        <v>364</v>
      </c>
      <c r="D9" s="419"/>
      <c r="E9" s="419"/>
      <c r="F9" s="419"/>
      <c r="G9" s="419"/>
      <c r="H9" s="419"/>
      <c r="I9" s="419"/>
      <c r="J9" s="419"/>
      <c r="K9" s="419"/>
      <c r="L9" s="286"/>
      <c r="P9" s="64"/>
    </row>
    <row r="10" spans="1:16" s="21" customFormat="1" ht="15" customHeight="1">
      <c r="A10" s="285"/>
      <c r="B10" s="71" t="s">
        <v>2</v>
      </c>
      <c r="C10" s="419" t="s">
        <v>363</v>
      </c>
      <c r="D10" s="419"/>
      <c r="E10" s="419"/>
      <c r="F10" s="419"/>
      <c r="G10" s="419"/>
      <c r="H10" s="419"/>
      <c r="I10" s="419"/>
      <c r="J10" s="419"/>
      <c r="K10" s="419"/>
      <c r="L10" s="286"/>
      <c r="P10" s="64"/>
    </row>
    <row r="11" spans="1:16" s="21" customFormat="1" ht="15" customHeight="1">
      <c r="A11" s="285"/>
      <c r="B11" s="93" t="s">
        <v>2</v>
      </c>
      <c r="C11" s="419" t="s">
        <v>362</v>
      </c>
      <c r="D11" s="419"/>
      <c r="E11" s="419"/>
      <c r="F11" s="419"/>
      <c r="G11" s="419"/>
      <c r="H11" s="419"/>
      <c r="I11" s="419"/>
      <c r="J11" s="419"/>
      <c r="K11" s="419"/>
      <c r="L11" s="286"/>
      <c r="P11" s="64"/>
    </row>
    <row r="12" spans="1:16" s="21" customFormat="1" ht="15" customHeight="1">
      <c r="A12" s="285"/>
      <c r="B12" s="71" t="s">
        <v>2</v>
      </c>
      <c r="C12" s="419" t="s">
        <v>361</v>
      </c>
      <c r="D12" s="419"/>
      <c r="E12" s="419"/>
      <c r="F12" s="419"/>
      <c r="G12" s="419"/>
      <c r="H12" s="419"/>
      <c r="I12" s="419"/>
      <c r="J12" s="419"/>
      <c r="K12" s="419"/>
      <c r="L12" s="286"/>
      <c r="P12" s="64"/>
    </row>
    <row r="13" spans="1:16" s="21" customFormat="1" ht="15" customHeight="1">
      <c r="A13" s="285"/>
      <c r="B13" s="71" t="s">
        <v>2</v>
      </c>
      <c r="C13" s="419" t="s">
        <v>360</v>
      </c>
      <c r="D13" s="419"/>
      <c r="E13" s="419"/>
      <c r="F13" s="419"/>
      <c r="G13" s="419"/>
      <c r="H13" s="419"/>
      <c r="I13" s="419"/>
      <c r="J13" s="419"/>
      <c r="K13" s="419"/>
      <c r="L13" s="286"/>
      <c r="P13" s="64"/>
    </row>
    <row r="14" spans="1:16" s="21" customFormat="1" ht="15" customHeight="1">
      <c r="A14" s="285"/>
      <c r="B14" s="71" t="s">
        <v>2</v>
      </c>
      <c r="C14" s="419" t="s">
        <v>359</v>
      </c>
      <c r="D14" s="419"/>
      <c r="E14" s="419"/>
      <c r="F14" s="419"/>
      <c r="G14" s="419"/>
      <c r="H14" s="419"/>
      <c r="I14" s="419"/>
      <c r="J14" s="419"/>
      <c r="K14" s="419"/>
      <c r="L14" s="286"/>
      <c r="P14" s="64"/>
    </row>
    <row r="15" spans="1:16" s="21" customFormat="1" ht="15" customHeight="1">
      <c r="A15" s="285"/>
      <c r="B15" s="93" t="s">
        <v>2</v>
      </c>
      <c r="C15" s="419" t="s">
        <v>358</v>
      </c>
      <c r="D15" s="419"/>
      <c r="E15" s="419"/>
      <c r="F15" s="419"/>
      <c r="G15" s="419"/>
      <c r="H15" s="419"/>
      <c r="I15" s="419"/>
      <c r="J15" s="419"/>
      <c r="K15" s="419"/>
      <c r="L15" s="286"/>
      <c r="P15" s="64"/>
    </row>
    <row r="16" spans="1:16" s="21" customFormat="1" ht="15" customHeight="1">
      <c r="A16" s="285"/>
      <c r="B16" s="71" t="s">
        <v>2</v>
      </c>
      <c r="C16" s="419" t="s">
        <v>357</v>
      </c>
      <c r="D16" s="419"/>
      <c r="E16" s="419"/>
      <c r="F16" s="419"/>
      <c r="G16" s="419"/>
      <c r="H16" s="419"/>
      <c r="I16" s="419"/>
      <c r="J16" s="419"/>
      <c r="K16" s="419"/>
      <c r="L16" s="286"/>
      <c r="P16" s="64"/>
    </row>
    <row r="17" spans="1:16" s="19" customFormat="1" ht="15" customHeight="1">
      <c r="A17" s="289"/>
      <c r="B17" s="288" t="s">
        <v>2</v>
      </c>
      <c r="C17" s="419" t="s">
        <v>356</v>
      </c>
      <c r="D17" s="419"/>
      <c r="E17" s="419"/>
      <c r="F17" s="419"/>
      <c r="G17" s="419"/>
      <c r="H17" s="419"/>
      <c r="I17" s="419"/>
      <c r="J17" s="419"/>
      <c r="K17" s="419"/>
      <c r="L17" s="287"/>
      <c r="M17" s="7" t="s">
        <v>343</v>
      </c>
      <c r="N17" s="7"/>
      <c r="O17" s="66" t="str">
        <f>'Calculation Tab'!$D$2</f>
        <v>Sourcewell</v>
      </c>
      <c r="P17" s="22"/>
    </row>
    <row r="18" spans="1:18" s="21" customFormat="1" ht="15" customHeight="1">
      <c r="A18" s="285"/>
      <c r="B18" s="71" t="s">
        <v>2</v>
      </c>
      <c r="C18" s="419" t="s">
        <v>355</v>
      </c>
      <c r="D18" s="419"/>
      <c r="E18" s="419"/>
      <c r="F18" s="419"/>
      <c r="G18" s="419"/>
      <c r="H18" s="419"/>
      <c r="I18" s="419"/>
      <c r="J18" s="419"/>
      <c r="K18" s="419"/>
      <c r="L18" s="286"/>
      <c r="M18" s="281">
        <v>282117</v>
      </c>
      <c r="N18" s="7"/>
      <c r="O18" s="23">
        <f>M18-(M18*'Calculation Tab'!$D$37)+'Calculation Tab'!$E$37+'Calculation Tab'!$G$37</f>
        <v>253905.3</v>
      </c>
      <c r="P18" s="64"/>
      <c r="R18" s="280"/>
    </row>
    <row r="19" spans="1:19" s="2" customFormat="1" ht="12.75" customHeight="1">
      <c r="A19" s="285"/>
      <c r="B19" s="93"/>
      <c r="C19" s="352"/>
      <c r="D19" s="352"/>
      <c r="E19" s="352"/>
      <c r="F19" s="352"/>
      <c r="G19" s="352"/>
      <c r="H19" s="352"/>
      <c r="I19" s="352"/>
      <c r="J19" s="352"/>
      <c r="K19" s="352"/>
      <c r="L19" s="284"/>
      <c r="M19" s="277"/>
      <c r="N19" s="64"/>
      <c r="O19" s="277"/>
      <c r="P19" s="65"/>
      <c r="R19" s="280"/>
      <c r="S19" s="274"/>
    </row>
    <row r="20" spans="1:19" s="282" customFormat="1" ht="15" customHeight="1">
      <c r="A20" s="28"/>
      <c r="B20" s="71"/>
      <c r="C20" s="351" t="s">
        <v>3</v>
      </c>
      <c r="D20" s="351"/>
      <c r="E20" s="351"/>
      <c r="F20" s="351"/>
      <c r="G20" s="351"/>
      <c r="H20" s="351"/>
      <c r="I20" s="351"/>
      <c r="J20" s="351"/>
      <c r="K20" s="351"/>
      <c r="L20" s="28"/>
      <c r="M20" s="7" t="s">
        <v>343</v>
      </c>
      <c r="N20" s="22"/>
      <c r="O20" s="277"/>
      <c r="Q20" s="31"/>
      <c r="R20" s="280"/>
      <c r="S20" s="274"/>
    </row>
    <row r="21" spans="1:19" s="2" customFormat="1" ht="15" customHeight="1">
      <c r="A21" s="9"/>
      <c r="B21" s="71" t="s">
        <v>2</v>
      </c>
      <c r="C21" s="419" t="s">
        <v>354</v>
      </c>
      <c r="D21" s="419"/>
      <c r="E21" s="419"/>
      <c r="F21" s="419"/>
      <c r="G21" s="419"/>
      <c r="H21" s="419"/>
      <c r="I21" s="419"/>
      <c r="J21" s="419"/>
      <c r="K21" s="419"/>
      <c r="L21" s="93"/>
      <c r="M21" s="281">
        <v>901.25</v>
      </c>
      <c r="N21" s="65"/>
      <c r="O21" s="23">
        <f>M21-(M21*'Calculation Tab'!$D$37)</f>
        <v>811.125</v>
      </c>
      <c r="R21" s="280"/>
      <c r="S21" s="274"/>
    </row>
    <row r="22" spans="1:19" s="2" customFormat="1" ht="15" customHeight="1">
      <c r="A22" s="93"/>
      <c r="B22" s="71" t="s">
        <v>2</v>
      </c>
      <c r="C22" s="419" t="s">
        <v>353</v>
      </c>
      <c r="D22" s="419"/>
      <c r="E22" s="419"/>
      <c r="F22" s="419"/>
      <c r="G22" s="419"/>
      <c r="H22" s="419"/>
      <c r="I22" s="419"/>
      <c r="J22" s="419"/>
      <c r="K22" s="419"/>
      <c r="L22" s="92"/>
      <c r="M22" s="281">
        <v>1133</v>
      </c>
      <c r="N22" s="65"/>
      <c r="O22" s="23">
        <f>M22-(M22*'Calculation Tab'!$D$37)</f>
        <v>1019.7</v>
      </c>
      <c r="Q22" s="31"/>
      <c r="R22" s="280"/>
      <c r="S22" s="274"/>
    </row>
    <row r="23" spans="1:19" s="2" customFormat="1" ht="15" customHeight="1">
      <c r="A23" s="9"/>
      <c r="B23" s="71" t="s">
        <v>2</v>
      </c>
      <c r="C23" s="419" t="s">
        <v>352</v>
      </c>
      <c r="D23" s="419"/>
      <c r="E23" s="419"/>
      <c r="F23" s="419"/>
      <c r="G23" s="419"/>
      <c r="H23" s="419"/>
      <c r="I23" s="419"/>
      <c r="J23" s="419"/>
      <c r="K23" s="419"/>
      <c r="L23" s="93"/>
      <c r="M23" s="281">
        <v>257.5</v>
      </c>
      <c r="N23" s="65"/>
      <c r="O23" s="23">
        <f>M23-(M23*'Calculation Tab'!$D$37)</f>
        <v>231.75</v>
      </c>
      <c r="R23" s="280"/>
      <c r="S23" s="274"/>
    </row>
    <row r="24" spans="1:19" s="2" customFormat="1" ht="15" customHeight="1">
      <c r="A24" s="93"/>
      <c r="B24" s="71" t="s">
        <v>2</v>
      </c>
      <c r="C24" s="419" t="s">
        <v>351</v>
      </c>
      <c r="D24" s="419"/>
      <c r="E24" s="419"/>
      <c r="F24" s="419"/>
      <c r="G24" s="419"/>
      <c r="H24" s="419"/>
      <c r="I24" s="419"/>
      <c r="J24" s="419"/>
      <c r="K24" s="419"/>
      <c r="L24" s="92"/>
      <c r="M24" s="281">
        <v>818.85</v>
      </c>
      <c r="N24" s="65"/>
      <c r="O24" s="23">
        <f>M24-(M24*'Calculation Tab'!$D$37)</f>
        <v>736.965</v>
      </c>
      <c r="Q24" s="31"/>
      <c r="R24" s="280"/>
      <c r="S24" s="274"/>
    </row>
    <row r="25" spans="1:19" s="2" customFormat="1" ht="15" customHeight="1">
      <c r="A25" s="93"/>
      <c r="B25" s="71" t="s">
        <v>2</v>
      </c>
      <c r="C25" s="419" t="s">
        <v>350</v>
      </c>
      <c r="D25" s="419"/>
      <c r="E25" s="419"/>
      <c r="F25" s="419"/>
      <c r="G25" s="419"/>
      <c r="H25" s="419"/>
      <c r="I25" s="419"/>
      <c r="J25" s="419"/>
      <c r="K25" s="419"/>
      <c r="L25" s="92"/>
      <c r="M25" s="281">
        <v>1030</v>
      </c>
      <c r="N25" s="65"/>
      <c r="O25" s="23">
        <f>M25-(M25*'Calculation Tab'!$D$37)</f>
        <v>927</v>
      </c>
      <c r="Q25" s="31"/>
      <c r="R25" s="280"/>
      <c r="S25" s="274"/>
    </row>
    <row r="26" spans="1:19" s="282" customFormat="1" ht="15" customHeight="1">
      <c r="A26" s="1"/>
      <c r="B26" s="71" t="s">
        <v>2</v>
      </c>
      <c r="C26" s="419" t="s">
        <v>349</v>
      </c>
      <c r="D26" s="419"/>
      <c r="E26" s="419"/>
      <c r="F26" s="419"/>
      <c r="G26" s="419"/>
      <c r="H26" s="419"/>
      <c r="I26" s="419"/>
      <c r="J26" s="419"/>
      <c r="K26" s="419"/>
      <c r="L26" s="28"/>
      <c r="M26" s="281">
        <v>1339</v>
      </c>
      <c r="N26" s="65"/>
      <c r="O26" s="23">
        <f>M26-(M26*'Calculation Tab'!$D$37)</f>
        <v>1205.1</v>
      </c>
      <c r="Q26" s="31"/>
      <c r="R26" s="280"/>
      <c r="S26" s="274"/>
    </row>
    <row r="27" spans="1:19" s="2" customFormat="1" ht="15" customHeight="1">
      <c r="A27" s="93"/>
      <c r="B27" s="71" t="s">
        <v>2</v>
      </c>
      <c r="C27" s="419" t="s">
        <v>348</v>
      </c>
      <c r="D27" s="419"/>
      <c r="E27" s="419"/>
      <c r="F27" s="419"/>
      <c r="G27" s="419"/>
      <c r="H27" s="419"/>
      <c r="I27" s="419"/>
      <c r="J27" s="419"/>
      <c r="K27" s="419"/>
      <c r="L27" s="92"/>
      <c r="M27" s="281">
        <v>4738</v>
      </c>
      <c r="N27" s="65"/>
      <c r="O27" s="23">
        <f>M27-(M27*'Calculation Tab'!$D$37)</f>
        <v>4264.2</v>
      </c>
      <c r="Q27" s="31"/>
      <c r="R27" s="280"/>
      <c r="S27" s="274"/>
    </row>
    <row r="28" spans="1:19" s="2" customFormat="1" ht="15" customHeight="1">
      <c r="A28" s="9"/>
      <c r="B28" s="71" t="s">
        <v>2</v>
      </c>
      <c r="C28" s="419" t="s">
        <v>347</v>
      </c>
      <c r="D28" s="419"/>
      <c r="E28" s="419"/>
      <c r="F28" s="419"/>
      <c r="G28" s="419"/>
      <c r="H28" s="419"/>
      <c r="I28" s="419"/>
      <c r="J28" s="419"/>
      <c r="K28" s="419"/>
      <c r="L28" s="93"/>
      <c r="M28" s="281">
        <v>169.95</v>
      </c>
      <c r="N28" s="65"/>
      <c r="O28" s="23">
        <f>M28-(M28*'Calculation Tab'!$D$37)</f>
        <v>152.95499999999998</v>
      </c>
      <c r="R28" s="280"/>
      <c r="S28" s="274"/>
    </row>
    <row r="29" spans="1:19" s="282" customFormat="1" ht="15" customHeight="1">
      <c r="A29" s="1"/>
      <c r="B29" s="71" t="s">
        <v>2</v>
      </c>
      <c r="C29" s="419" t="s">
        <v>346</v>
      </c>
      <c r="D29" s="419"/>
      <c r="E29" s="419"/>
      <c r="F29" s="419"/>
      <c r="G29" s="419"/>
      <c r="H29" s="419"/>
      <c r="I29" s="419"/>
      <c r="J29" s="419"/>
      <c r="K29" s="419"/>
      <c r="L29" s="28"/>
      <c r="M29" s="281">
        <v>169.95</v>
      </c>
      <c r="N29" s="65"/>
      <c r="O29" s="23">
        <f>M29-(M29*'Calculation Tab'!$D$37)</f>
        <v>152.95499999999998</v>
      </c>
      <c r="Q29" s="31"/>
      <c r="R29" s="280"/>
      <c r="S29" s="274"/>
    </row>
    <row r="30" spans="1:19" s="282" customFormat="1" ht="15" customHeight="1">
      <c r="A30" s="1"/>
      <c r="B30" s="71" t="s">
        <v>2</v>
      </c>
      <c r="C30" s="419" t="s">
        <v>345</v>
      </c>
      <c r="D30" s="419"/>
      <c r="E30" s="419"/>
      <c r="F30" s="419"/>
      <c r="G30" s="419"/>
      <c r="H30" s="419"/>
      <c r="I30" s="419"/>
      <c r="J30" s="419"/>
      <c r="K30" s="419"/>
      <c r="L30" s="28"/>
      <c r="M30" s="281">
        <v>9270</v>
      </c>
      <c r="N30" s="65"/>
      <c r="O30" s="23">
        <f>M30-(M30*'Calculation Tab'!$D$37)</f>
        <v>8343</v>
      </c>
      <c r="Q30" s="31"/>
      <c r="R30" s="280"/>
      <c r="S30" s="274"/>
    </row>
    <row r="31" spans="1:19" s="2" customFormat="1" ht="15" customHeight="1">
      <c r="A31" s="93"/>
      <c r="B31" s="71"/>
      <c r="C31" s="352"/>
      <c r="D31" s="352"/>
      <c r="E31" s="352"/>
      <c r="F31" s="352"/>
      <c r="G31" s="352"/>
      <c r="H31" s="352"/>
      <c r="I31" s="352"/>
      <c r="J31" s="352"/>
      <c r="K31" s="352"/>
      <c r="L31" s="92"/>
      <c r="M31" s="281"/>
      <c r="N31" s="65"/>
      <c r="O31" s="281"/>
      <c r="Q31" s="31"/>
      <c r="R31" s="280"/>
      <c r="S31" s="274"/>
    </row>
    <row r="32" spans="1:19" s="282" customFormat="1" ht="15" customHeight="1">
      <c r="A32" s="28"/>
      <c r="B32" s="71"/>
      <c r="C32" s="351" t="s">
        <v>344</v>
      </c>
      <c r="D32" s="351"/>
      <c r="E32" s="351"/>
      <c r="F32" s="351"/>
      <c r="G32" s="351"/>
      <c r="H32" s="351"/>
      <c r="I32" s="351"/>
      <c r="J32" s="351"/>
      <c r="K32" s="351"/>
      <c r="L32" s="28"/>
      <c r="M32" s="7" t="s">
        <v>343</v>
      </c>
      <c r="N32" s="22"/>
      <c r="O32" s="277"/>
      <c r="Q32" s="31"/>
      <c r="R32" s="280"/>
      <c r="S32" s="274"/>
    </row>
    <row r="33" spans="1:19" s="2" customFormat="1" ht="15">
      <c r="A33" s="9"/>
      <c r="B33" s="71" t="s">
        <v>2</v>
      </c>
      <c r="C33" s="422" t="s">
        <v>342</v>
      </c>
      <c r="D33" s="422"/>
      <c r="E33" s="422"/>
      <c r="F33" s="422"/>
      <c r="G33" s="422"/>
      <c r="H33" s="422"/>
      <c r="I33" s="422"/>
      <c r="J33" s="422"/>
      <c r="K33" s="422"/>
      <c r="L33" s="93"/>
      <c r="M33" s="281">
        <v>40170</v>
      </c>
      <c r="N33" s="65"/>
      <c r="O33" s="23">
        <f>M33-(M33*'Calculation Tab'!$D$37)</f>
        <v>36153</v>
      </c>
      <c r="R33" s="280"/>
      <c r="S33" s="274"/>
    </row>
    <row r="34" spans="1:19" s="2" customFormat="1" ht="15">
      <c r="A34" s="93"/>
      <c r="B34" s="71" t="s">
        <v>2</v>
      </c>
      <c r="C34" s="422" t="s">
        <v>341</v>
      </c>
      <c r="D34" s="422"/>
      <c r="E34" s="422"/>
      <c r="F34" s="422"/>
      <c r="G34" s="422"/>
      <c r="H34" s="422"/>
      <c r="I34" s="422"/>
      <c r="J34" s="422"/>
      <c r="K34" s="422"/>
      <c r="L34" s="92"/>
      <c r="M34" s="281">
        <v>44393</v>
      </c>
      <c r="N34" s="65"/>
      <c r="O34" s="23">
        <f>M34-(M34*'Calculation Tab'!$D$37)</f>
        <v>39953.7</v>
      </c>
      <c r="Q34" s="31"/>
      <c r="R34" s="280"/>
      <c r="S34" s="274"/>
    </row>
    <row r="35" spans="1:19" s="2" customFormat="1" ht="15">
      <c r="A35" s="9"/>
      <c r="B35" s="71" t="s">
        <v>2</v>
      </c>
      <c r="C35" s="422" t="s">
        <v>340</v>
      </c>
      <c r="D35" s="422"/>
      <c r="E35" s="422"/>
      <c r="F35" s="422"/>
      <c r="G35" s="422"/>
      <c r="H35" s="422"/>
      <c r="I35" s="422"/>
      <c r="J35" s="422"/>
      <c r="K35" s="422"/>
      <c r="L35" s="93"/>
      <c r="M35" s="281">
        <v>121.54</v>
      </c>
      <c r="N35" s="283" t="s">
        <v>334</v>
      </c>
      <c r="O35" s="23">
        <f>M35-(M35*'Calculation Tab'!$D$37)</f>
        <v>109.38600000000001</v>
      </c>
      <c r="P35" s="283" t="s">
        <v>334</v>
      </c>
      <c r="R35" s="280"/>
      <c r="S35" s="274"/>
    </row>
    <row r="36" spans="1:19" s="2" customFormat="1" ht="15">
      <c r="A36" s="93"/>
      <c r="B36" s="71" t="s">
        <v>2</v>
      </c>
      <c r="C36" s="422" t="s">
        <v>339</v>
      </c>
      <c r="D36" s="422"/>
      <c r="E36" s="422"/>
      <c r="F36" s="422"/>
      <c r="G36" s="422"/>
      <c r="H36" s="422"/>
      <c r="I36" s="422"/>
      <c r="J36" s="422"/>
      <c r="K36" s="422"/>
      <c r="L36" s="92"/>
      <c r="M36" s="281">
        <v>66.95</v>
      </c>
      <c r="N36" s="65"/>
      <c r="O36" s="23">
        <f>M36-(M36*'Calculation Tab'!$D$37)</f>
        <v>60.255</v>
      </c>
      <c r="P36" s="65"/>
      <c r="Q36" s="31"/>
      <c r="R36" s="280"/>
      <c r="S36" s="274"/>
    </row>
    <row r="37" spans="1:19" s="2" customFormat="1" ht="15">
      <c r="A37" s="93"/>
      <c r="B37" s="71" t="s">
        <v>2</v>
      </c>
      <c r="C37" s="422" t="s">
        <v>338</v>
      </c>
      <c r="D37" s="422"/>
      <c r="E37" s="422"/>
      <c r="F37" s="422"/>
      <c r="G37" s="422"/>
      <c r="H37" s="422"/>
      <c r="I37" s="422"/>
      <c r="J37" s="422"/>
      <c r="K37" s="422"/>
      <c r="L37" s="92"/>
      <c r="M37" s="281">
        <v>12.36</v>
      </c>
      <c r="N37" s="283" t="s">
        <v>334</v>
      </c>
      <c r="O37" s="23">
        <f>M37-(M37*'Calculation Tab'!$D$37)</f>
        <v>11.123999999999999</v>
      </c>
      <c r="P37" s="283" t="s">
        <v>334</v>
      </c>
      <c r="Q37" s="31"/>
      <c r="R37" s="280"/>
      <c r="S37" s="274"/>
    </row>
    <row r="38" spans="1:19" s="2" customFormat="1" ht="15" customHeight="1">
      <c r="A38" s="9"/>
      <c r="B38" s="71" t="s">
        <v>2</v>
      </c>
      <c r="C38" s="422" t="s">
        <v>337</v>
      </c>
      <c r="D38" s="422"/>
      <c r="E38" s="422"/>
      <c r="F38" s="422"/>
      <c r="G38" s="422"/>
      <c r="H38" s="422"/>
      <c r="I38" s="422"/>
      <c r="J38" s="422"/>
      <c r="K38" s="422"/>
      <c r="L38" s="93"/>
      <c r="M38" s="281">
        <v>118.45</v>
      </c>
      <c r="N38" s="283" t="s">
        <v>334</v>
      </c>
      <c r="O38" s="23">
        <f>M38-(M38*'Calculation Tab'!$D$37)</f>
        <v>106.605</v>
      </c>
      <c r="P38" s="283" t="s">
        <v>334</v>
      </c>
      <c r="R38" s="280"/>
      <c r="S38" s="274"/>
    </row>
    <row r="39" spans="1:19" s="282" customFormat="1" ht="15" customHeight="1">
      <c r="A39" s="1"/>
      <c r="B39" s="71" t="s">
        <v>2</v>
      </c>
      <c r="C39" s="422" t="s">
        <v>336</v>
      </c>
      <c r="D39" s="422"/>
      <c r="E39" s="422"/>
      <c r="F39" s="422"/>
      <c r="G39" s="422"/>
      <c r="H39" s="422"/>
      <c r="I39" s="422"/>
      <c r="J39" s="422"/>
      <c r="K39" s="422"/>
      <c r="L39" s="28"/>
      <c r="M39" s="281">
        <v>95.79</v>
      </c>
      <c r="N39" s="283" t="s">
        <v>334</v>
      </c>
      <c r="O39" s="23">
        <f>M39-(M39*'Calculation Tab'!$D$37)</f>
        <v>86.21100000000001</v>
      </c>
      <c r="P39" s="283" t="s">
        <v>334</v>
      </c>
      <c r="Q39" s="31"/>
      <c r="R39" s="280"/>
      <c r="S39" s="274"/>
    </row>
    <row r="40" spans="1:19" s="282" customFormat="1" ht="15" customHeight="1">
      <c r="A40" s="1"/>
      <c r="B40" s="71" t="s">
        <v>2</v>
      </c>
      <c r="C40" s="422" t="s">
        <v>335</v>
      </c>
      <c r="D40" s="422"/>
      <c r="E40" s="422"/>
      <c r="F40" s="422"/>
      <c r="G40" s="422"/>
      <c r="H40" s="422"/>
      <c r="I40" s="422"/>
      <c r="J40" s="422"/>
      <c r="K40" s="422"/>
      <c r="L40" s="28"/>
      <c r="M40" s="281">
        <v>20.6</v>
      </c>
      <c r="N40" s="283" t="s">
        <v>334</v>
      </c>
      <c r="O40" s="23">
        <f>M40-(M40*'Calculation Tab'!$D$37)</f>
        <v>18.540000000000003</v>
      </c>
      <c r="P40" s="283" t="s">
        <v>334</v>
      </c>
      <c r="Q40" s="31"/>
      <c r="R40" s="280"/>
      <c r="S40" s="274"/>
    </row>
    <row r="41" spans="1:19" s="2" customFormat="1" ht="15" customHeight="1">
      <c r="A41" s="93"/>
      <c r="B41" s="71"/>
      <c r="C41" s="352"/>
      <c r="D41" s="352"/>
      <c r="E41" s="352"/>
      <c r="F41" s="352"/>
      <c r="G41" s="352"/>
      <c r="H41" s="352"/>
      <c r="I41" s="352"/>
      <c r="J41" s="352"/>
      <c r="K41" s="352"/>
      <c r="L41" s="92"/>
      <c r="M41" s="281"/>
      <c r="N41" s="65"/>
      <c r="O41" s="281"/>
      <c r="Q41" s="31"/>
      <c r="R41" s="280"/>
      <c r="S41" s="274"/>
    </row>
    <row r="42" spans="1:19" s="2" customFormat="1" ht="15" customHeight="1">
      <c r="A42" s="93"/>
      <c r="B42" s="71"/>
      <c r="C42" s="352"/>
      <c r="D42" s="352"/>
      <c r="E42" s="352"/>
      <c r="F42" s="352"/>
      <c r="G42" s="352"/>
      <c r="H42" s="352"/>
      <c r="I42" s="352"/>
      <c r="J42" s="352"/>
      <c r="K42" s="352"/>
      <c r="L42" s="92"/>
      <c r="M42" s="279"/>
      <c r="N42" s="65"/>
      <c r="Q42" s="31"/>
      <c r="S42" s="274"/>
    </row>
    <row r="43" spans="1:19" s="2" customFormat="1" ht="15" customHeight="1">
      <c r="A43" s="9"/>
      <c r="B43" s="71"/>
      <c r="C43" s="423"/>
      <c r="D43" s="423"/>
      <c r="E43" s="423"/>
      <c r="F43" s="423"/>
      <c r="G43" s="423"/>
      <c r="H43" s="423"/>
      <c r="I43" s="423"/>
      <c r="J43" s="423"/>
      <c r="K43" s="423"/>
      <c r="L43" s="93"/>
      <c r="M43" s="93"/>
      <c r="N43" s="22"/>
      <c r="O43" s="277"/>
      <c r="S43" s="274"/>
    </row>
    <row r="44" spans="1:19" s="2" customFormat="1" ht="15.75" customHeight="1">
      <c r="A44" s="276"/>
      <c r="B44" s="27"/>
      <c r="C44" s="275"/>
      <c r="D44" s="275"/>
      <c r="E44" s="275"/>
      <c r="F44" s="275"/>
      <c r="G44" s="275"/>
      <c r="H44" s="275"/>
      <c r="I44" s="275"/>
      <c r="J44" s="275"/>
      <c r="K44" s="275"/>
      <c r="L44" s="275"/>
      <c r="M44" s="11"/>
      <c r="N44" s="11"/>
      <c r="O44" s="11"/>
      <c r="Q44" s="31"/>
      <c r="S44" s="274"/>
    </row>
    <row r="45" spans="1:18" s="2" customFormat="1" ht="12.75" customHeight="1">
      <c r="A45" s="93"/>
      <c r="B45" s="92"/>
      <c r="C45" s="93"/>
      <c r="D45" s="93"/>
      <c r="E45" s="93"/>
      <c r="F45" s="93"/>
      <c r="G45" s="93"/>
      <c r="H45" s="93"/>
      <c r="I45" s="93"/>
      <c r="J45" s="93"/>
      <c r="K45" s="93"/>
      <c r="L45" s="93"/>
      <c r="M45" s="11"/>
      <c r="N45" s="11"/>
      <c r="O45" s="11"/>
      <c r="Q45" s="17"/>
      <c r="R45" s="11"/>
    </row>
  </sheetData>
  <sheetProtection/>
  <mergeCells count="43">
    <mergeCell ref="C38:K38"/>
    <mergeCell ref="C39:K39"/>
    <mergeCell ref="C40:K40"/>
    <mergeCell ref="C42:K42"/>
    <mergeCell ref="C43:K43"/>
    <mergeCell ref="C26:K26"/>
    <mergeCell ref="C27:K27"/>
    <mergeCell ref="C28:K28"/>
    <mergeCell ref="C29:K29"/>
    <mergeCell ref="C30:K30"/>
    <mergeCell ref="C31:K31"/>
    <mergeCell ref="C32:K32"/>
    <mergeCell ref="C33:K33"/>
    <mergeCell ref="C7:K7"/>
    <mergeCell ref="C22:K22"/>
    <mergeCell ref="C23:K23"/>
    <mergeCell ref="C24:K24"/>
    <mergeCell ref="C25:K25"/>
    <mergeCell ref="C15:K15"/>
    <mergeCell ref="C16:K16"/>
    <mergeCell ref="C41:K41"/>
    <mergeCell ref="C34:K34"/>
    <mergeCell ref="C35:K35"/>
    <mergeCell ref="C36:K36"/>
    <mergeCell ref="C37:K37"/>
    <mergeCell ref="C13:K13"/>
    <mergeCell ref="C19:K19"/>
    <mergeCell ref="C20:K20"/>
    <mergeCell ref="C21:K21"/>
    <mergeCell ref="C14:K14"/>
    <mergeCell ref="A2:P2"/>
    <mergeCell ref="A3:K3"/>
    <mergeCell ref="A4:K4"/>
    <mergeCell ref="L4:N4"/>
    <mergeCell ref="C5:K5"/>
    <mergeCell ref="C6:K6"/>
    <mergeCell ref="C17:K17"/>
    <mergeCell ref="C18:K18"/>
    <mergeCell ref="C8:K8"/>
    <mergeCell ref="C9:K9"/>
    <mergeCell ref="C10:K10"/>
    <mergeCell ref="C11:K11"/>
    <mergeCell ref="C12:K12"/>
  </mergeCells>
  <printOptions horizontalCentered="1"/>
  <pageMargins left="0.7" right="0.7" top="0.5" bottom="0.75" header="0.5" footer="0.5"/>
  <pageSetup fitToHeight="0" fitToWidth="1" horizontalDpi="600" verticalDpi="600" orientation="portrait" scale="67" r:id="rId2"/>
  <headerFooter alignWithMargins="0">
    <oddFooter>&amp;L&amp;A&amp;C&amp;P&amp;RREVISED 10/1/2018
PRINTED &amp;D @ &amp;T</oddFooter>
  </headerFooter>
  <drawing r:id="rId1"/>
</worksheet>
</file>

<file path=xl/worksheets/sheet36.xml><?xml version="1.0" encoding="utf-8"?>
<worksheet xmlns="http://schemas.openxmlformats.org/spreadsheetml/2006/main" xmlns:r="http://schemas.openxmlformats.org/officeDocument/2006/relationships">
  <sheetPr codeName="Sheet80">
    <tabColor rgb="FF92D050"/>
    <pageSetUpPr fitToPage="1"/>
  </sheetPr>
  <dimension ref="A1:S33"/>
  <sheetViews>
    <sheetView zoomScalePageLayoutView="0" workbookViewId="0" topLeftCell="A1">
      <selection activeCell="A2" sqref="A2:P2"/>
    </sheetView>
  </sheetViews>
  <sheetFormatPr defaultColWidth="9.140625" defaultRowHeight="12.75" customHeight="1"/>
  <cols>
    <col min="1" max="1" width="7.57421875" style="11" customWidth="1"/>
    <col min="2" max="2" width="1.8515625" style="27" customWidth="1"/>
    <col min="3" max="3" width="8.421875" style="11" customWidth="1"/>
    <col min="4" max="4" width="11.140625" style="11" customWidth="1"/>
    <col min="5" max="5" width="12.28125" style="11" customWidth="1"/>
    <col min="6" max="6" width="10.8515625" style="11" bestFit="1" customWidth="1"/>
    <col min="7" max="7" width="14.421875" style="11" customWidth="1"/>
    <col min="8" max="8" width="2.140625" style="11" customWidth="1"/>
    <col min="9" max="9" width="10.00390625" style="11" customWidth="1"/>
    <col min="10" max="10" width="10.8515625" style="11" customWidth="1"/>
    <col min="11" max="11" width="12.00390625" style="11" customWidth="1"/>
    <col min="12" max="12" width="2.28125" style="11" customWidth="1"/>
    <col min="13" max="13" width="13.00390625" style="11" customWidth="1"/>
    <col min="14" max="14" width="3.28125" style="11" customWidth="1"/>
    <col min="15" max="15" width="12.7109375" style="11" bestFit="1" customWidth="1"/>
    <col min="16" max="16" width="2.7109375" style="63" customWidth="1"/>
    <col min="17" max="17" width="13.421875" style="11" customWidth="1"/>
    <col min="18" max="18" width="14.7109375" style="11" bestFit="1" customWidth="1"/>
    <col min="19" max="19" width="11.421875" style="11" bestFit="1" customWidth="1"/>
    <col min="20" max="16384" width="9.140625" style="11" customWidth="1"/>
  </cols>
  <sheetData>
    <row r="1" spans="1:16" s="2" customFormat="1" ht="12.75" customHeight="1" thickBot="1">
      <c r="A1" s="11"/>
      <c r="B1" s="27"/>
      <c r="C1" s="11"/>
      <c r="D1" s="11"/>
      <c r="E1" s="11"/>
      <c r="F1" s="11"/>
      <c r="G1" s="11"/>
      <c r="H1" s="11"/>
      <c r="I1" s="11"/>
      <c r="J1" s="11"/>
      <c r="K1" s="11"/>
      <c r="L1" s="11"/>
      <c r="M1" s="11"/>
      <c r="N1" s="11"/>
      <c r="O1" s="11"/>
      <c r="P1" s="22"/>
    </row>
    <row r="2" spans="1:16" s="2" customFormat="1" ht="26.25" customHeight="1" thickBot="1">
      <c r="A2" s="345" t="s">
        <v>478</v>
      </c>
      <c r="B2" s="346"/>
      <c r="C2" s="346"/>
      <c r="D2" s="346"/>
      <c r="E2" s="346"/>
      <c r="F2" s="346"/>
      <c r="G2" s="346"/>
      <c r="H2" s="346"/>
      <c r="I2" s="346"/>
      <c r="J2" s="346"/>
      <c r="K2" s="346"/>
      <c r="L2" s="346"/>
      <c r="M2" s="346"/>
      <c r="N2" s="346"/>
      <c r="O2" s="346"/>
      <c r="P2" s="347"/>
    </row>
    <row r="3" spans="1:16" s="2" customFormat="1" ht="12.75" customHeight="1">
      <c r="A3" s="343"/>
      <c r="B3" s="343"/>
      <c r="C3" s="343"/>
      <c r="D3" s="343"/>
      <c r="E3" s="343"/>
      <c r="F3" s="343"/>
      <c r="G3" s="343"/>
      <c r="H3" s="343"/>
      <c r="I3" s="343"/>
      <c r="J3" s="343"/>
      <c r="K3" s="343"/>
      <c r="L3" s="93"/>
      <c r="M3" s="93"/>
      <c r="N3" s="93"/>
      <c r="O3" s="93"/>
      <c r="P3" s="22"/>
    </row>
    <row r="4" spans="1:16" s="2" customFormat="1" ht="19.5" customHeight="1">
      <c r="A4" s="350" t="s">
        <v>0</v>
      </c>
      <c r="B4" s="350"/>
      <c r="C4" s="350"/>
      <c r="D4" s="350"/>
      <c r="E4" s="350"/>
      <c r="F4" s="350"/>
      <c r="G4" s="350"/>
      <c r="H4" s="350"/>
      <c r="I4" s="350"/>
      <c r="J4" s="350"/>
      <c r="K4" s="350"/>
      <c r="L4" s="420" t="s">
        <v>367</v>
      </c>
      <c r="M4" s="420"/>
      <c r="N4" s="420"/>
      <c r="O4" s="97">
        <f>'Calculation Tab'!F2</f>
        <v>43374</v>
      </c>
      <c r="P4" s="96"/>
    </row>
    <row r="5" spans="1:16" s="2" customFormat="1" ht="12.75" customHeight="1">
      <c r="A5" s="93"/>
      <c r="B5" s="92"/>
      <c r="C5" s="421"/>
      <c r="D5" s="421"/>
      <c r="E5" s="421"/>
      <c r="F5" s="421"/>
      <c r="G5" s="421"/>
      <c r="H5" s="421"/>
      <c r="I5" s="421"/>
      <c r="J5" s="421"/>
      <c r="K5" s="421"/>
      <c r="L5" s="93"/>
      <c r="M5" s="93"/>
      <c r="N5" s="93"/>
      <c r="O5" s="93"/>
      <c r="P5" s="22"/>
    </row>
    <row r="6" spans="1:16" s="46" customFormat="1" ht="12.75" customHeight="1">
      <c r="A6" s="290"/>
      <c r="B6" s="290"/>
      <c r="C6" s="351" t="s">
        <v>1</v>
      </c>
      <c r="D6" s="351"/>
      <c r="E6" s="351"/>
      <c r="F6" s="351"/>
      <c r="G6" s="351"/>
      <c r="H6" s="351"/>
      <c r="I6" s="351"/>
      <c r="J6" s="351"/>
      <c r="K6" s="351"/>
      <c r="L6" s="71"/>
      <c r="P6" s="64"/>
    </row>
    <row r="7" spans="1:16" s="19" customFormat="1" ht="15" customHeight="1">
      <c r="A7" s="285"/>
      <c r="B7" s="93" t="s">
        <v>2</v>
      </c>
      <c r="C7" s="352" t="s">
        <v>377</v>
      </c>
      <c r="D7" s="352"/>
      <c r="E7" s="352"/>
      <c r="F7" s="352"/>
      <c r="G7" s="352"/>
      <c r="H7" s="352"/>
      <c r="I7" s="352"/>
      <c r="J7" s="352"/>
      <c r="K7" s="352"/>
      <c r="L7" s="92"/>
      <c r="P7" s="22"/>
    </row>
    <row r="8" spans="1:16" s="21" customFormat="1" ht="15" customHeight="1">
      <c r="A8" s="285"/>
      <c r="B8" s="71" t="s">
        <v>2</v>
      </c>
      <c r="C8" s="352" t="s">
        <v>376</v>
      </c>
      <c r="D8" s="352"/>
      <c r="E8" s="352"/>
      <c r="F8" s="352"/>
      <c r="G8" s="352"/>
      <c r="H8" s="352"/>
      <c r="I8" s="352"/>
      <c r="J8" s="352"/>
      <c r="K8" s="352"/>
      <c r="L8" s="286"/>
      <c r="P8" s="64"/>
    </row>
    <row r="9" spans="1:16" s="21" customFormat="1" ht="15" customHeight="1">
      <c r="A9" s="285"/>
      <c r="B9" s="93" t="s">
        <v>2</v>
      </c>
      <c r="C9" s="352" t="s">
        <v>375</v>
      </c>
      <c r="D9" s="352"/>
      <c r="E9" s="352"/>
      <c r="F9" s="352"/>
      <c r="G9" s="352"/>
      <c r="H9" s="352"/>
      <c r="I9" s="352"/>
      <c r="J9" s="352"/>
      <c r="K9" s="352"/>
      <c r="L9" s="286"/>
      <c r="P9" s="64"/>
    </row>
    <row r="10" spans="1:16" s="21" customFormat="1" ht="15" customHeight="1">
      <c r="A10" s="285"/>
      <c r="B10" s="71" t="s">
        <v>2</v>
      </c>
      <c r="C10" s="352" t="s">
        <v>359</v>
      </c>
      <c r="D10" s="352"/>
      <c r="E10" s="352"/>
      <c r="F10" s="352"/>
      <c r="G10" s="352"/>
      <c r="H10" s="352"/>
      <c r="I10" s="352"/>
      <c r="J10" s="352"/>
      <c r="K10" s="352"/>
      <c r="L10" s="286"/>
      <c r="P10" s="64"/>
    </row>
    <row r="11" spans="1:16" s="21" customFormat="1" ht="15" customHeight="1">
      <c r="A11" s="285"/>
      <c r="B11" s="71" t="s">
        <v>2</v>
      </c>
      <c r="C11" s="352" t="s">
        <v>374</v>
      </c>
      <c r="D11" s="352"/>
      <c r="E11" s="352"/>
      <c r="F11" s="352"/>
      <c r="G11" s="352"/>
      <c r="H11" s="352"/>
      <c r="I11" s="352"/>
      <c r="J11" s="352"/>
      <c r="K11" s="352"/>
      <c r="L11" s="286"/>
      <c r="P11" s="64"/>
    </row>
    <row r="12" spans="1:16" s="21" customFormat="1" ht="15" customHeight="1">
      <c r="A12" s="285"/>
      <c r="B12" s="71" t="s">
        <v>2</v>
      </c>
      <c r="C12" s="352" t="s">
        <v>373</v>
      </c>
      <c r="D12" s="352"/>
      <c r="E12" s="352"/>
      <c r="F12" s="352"/>
      <c r="G12" s="352"/>
      <c r="H12" s="352"/>
      <c r="I12" s="352"/>
      <c r="J12" s="352"/>
      <c r="K12" s="352"/>
      <c r="L12" s="286"/>
      <c r="P12" s="64"/>
    </row>
    <row r="13" spans="1:16" s="21" customFormat="1" ht="15" customHeight="1">
      <c r="A13" s="285"/>
      <c r="B13" s="93" t="s">
        <v>2</v>
      </c>
      <c r="C13" s="352" t="s">
        <v>372</v>
      </c>
      <c r="D13" s="352"/>
      <c r="E13" s="352"/>
      <c r="F13" s="352"/>
      <c r="G13" s="352"/>
      <c r="H13" s="352"/>
      <c r="I13" s="352"/>
      <c r="J13" s="352"/>
      <c r="K13" s="352"/>
      <c r="L13" s="286"/>
      <c r="P13" s="64"/>
    </row>
    <row r="14" spans="1:16" s="21" customFormat="1" ht="15" customHeight="1">
      <c r="A14" s="285"/>
      <c r="B14" s="71" t="s">
        <v>2</v>
      </c>
      <c r="C14" s="352" t="s">
        <v>371</v>
      </c>
      <c r="D14" s="352"/>
      <c r="E14" s="352"/>
      <c r="F14" s="352"/>
      <c r="G14" s="352"/>
      <c r="H14" s="352"/>
      <c r="I14" s="352"/>
      <c r="J14" s="352"/>
      <c r="K14" s="352"/>
      <c r="L14" s="286"/>
      <c r="P14" s="64"/>
    </row>
    <row r="15" spans="1:16" s="19" customFormat="1" ht="15" customHeight="1">
      <c r="A15" s="289"/>
      <c r="B15" s="288" t="s">
        <v>2</v>
      </c>
      <c r="C15" s="352" t="s">
        <v>370</v>
      </c>
      <c r="D15" s="352"/>
      <c r="E15" s="352"/>
      <c r="F15" s="352"/>
      <c r="G15" s="352"/>
      <c r="H15" s="352"/>
      <c r="I15" s="352"/>
      <c r="J15" s="352"/>
      <c r="K15" s="352"/>
      <c r="L15" s="287"/>
      <c r="M15" s="7" t="s">
        <v>343</v>
      </c>
      <c r="N15" s="7"/>
      <c r="O15" s="66" t="str">
        <f>'Calculation Tab'!$D$2</f>
        <v>Sourcewell</v>
      </c>
      <c r="P15" s="22"/>
    </row>
    <row r="16" spans="1:18" s="21" customFormat="1" ht="15" customHeight="1">
      <c r="A16" s="285"/>
      <c r="B16" s="71" t="s">
        <v>2</v>
      </c>
      <c r="C16" s="352" t="s">
        <v>369</v>
      </c>
      <c r="D16" s="352"/>
      <c r="E16" s="352"/>
      <c r="F16" s="352"/>
      <c r="G16" s="352"/>
      <c r="H16" s="352"/>
      <c r="I16" s="352"/>
      <c r="J16" s="352"/>
      <c r="K16" s="352"/>
      <c r="L16" s="286"/>
      <c r="M16" s="281">
        <v>268830</v>
      </c>
      <c r="N16" s="7"/>
      <c r="O16" s="23">
        <f>M16-(M16*'Calculation Tab'!$D$38)+'Calculation Tab'!$E$38+'Calculation Tab'!$G$38</f>
        <v>241947</v>
      </c>
      <c r="P16" s="64"/>
      <c r="R16" s="280"/>
    </row>
    <row r="17" spans="1:19" s="2" customFormat="1" ht="12.75" customHeight="1">
      <c r="A17" s="285"/>
      <c r="B17" s="93"/>
      <c r="C17" s="352"/>
      <c r="D17" s="352"/>
      <c r="E17" s="352"/>
      <c r="F17" s="352"/>
      <c r="G17" s="352"/>
      <c r="H17" s="352"/>
      <c r="I17" s="352"/>
      <c r="J17" s="352"/>
      <c r="K17" s="352"/>
      <c r="L17" s="284"/>
      <c r="M17" s="277"/>
      <c r="N17" s="64"/>
      <c r="O17" s="277"/>
      <c r="P17" s="65"/>
      <c r="R17" s="280"/>
      <c r="S17" s="274"/>
    </row>
    <row r="18" spans="1:19" s="282" customFormat="1" ht="15" customHeight="1">
      <c r="A18" s="28"/>
      <c r="B18" s="71"/>
      <c r="C18" s="351" t="s">
        <v>3</v>
      </c>
      <c r="D18" s="351"/>
      <c r="E18" s="351"/>
      <c r="F18" s="351"/>
      <c r="G18" s="351"/>
      <c r="H18" s="351"/>
      <c r="I18" s="351"/>
      <c r="J18" s="351"/>
      <c r="K18" s="351"/>
      <c r="L18" s="28"/>
      <c r="M18" s="7" t="s">
        <v>343</v>
      </c>
      <c r="N18" s="22"/>
      <c r="O18" s="277"/>
      <c r="Q18" s="31"/>
      <c r="R18" s="280"/>
      <c r="S18" s="274"/>
    </row>
    <row r="19" spans="1:19" s="2" customFormat="1" ht="15" customHeight="1">
      <c r="A19" s="9"/>
      <c r="B19" s="71" t="s">
        <v>2</v>
      </c>
      <c r="C19" s="352" t="s">
        <v>354</v>
      </c>
      <c r="D19" s="352"/>
      <c r="E19" s="352"/>
      <c r="F19" s="352"/>
      <c r="G19" s="352"/>
      <c r="H19" s="352"/>
      <c r="I19" s="352"/>
      <c r="J19" s="352"/>
      <c r="K19" s="352"/>
      <c r="L19" s="93"/>
      <c r="M19" s="281">
        <v>901.25</v>
      </c>
      <c r="N19" s="65"/>
      <c r="O19" s="23">
        <f>M19-(M19*'Calculation Tab'!$D$38)</f>
        <v>811.125</v>
      </c>
      <c r="R19" s="280"/>
      <c r="S19" s="274"/>
    </row>
    <row r="20" spans="1:19" s="2" customFormat="1" ht="15" customHeight="1">
      <c r="A20" s="93"/>
      <c r="B20" s="71" t="s">
        <v>2</v>
      </c>
      <c r="C20" s="352" t="s">
        <v>353</v>
      </c>
      <c r="D20" s="352"/>
      <c r="E20" s="352"/>
      <c r="F20" s="352"/>
      <c r="G20" s="352"/>
      <c r="H20" s="352"/>
      <c r="I20" s="352"/>
      <c r="J20" s="352"/>
      <c r="K20" s="352"/>
      <c r="L20" s="92"/>
      <c r="M20" s="281">
        <v>1133</v>
      </c>
      <c r="N20" s="65"/>
      <c r="O20" s="23">
        <f>M20-(M20*'Calculation Tab'!$D$38)</f>
        <v>1019.7</v>
      </c>
      <c r="Q20" s="31"/>
      <c r="R20" s="280"/>
      <c r="S20" s="274"/>
    </row>
    <row r="21" spans="1:19" s="2" customFormat="1" ht="15" customHeight="1">
      <c r="A21" s="93"/>
      <c r="B21" s="71" t="s">
        <v>2</v>
      </c>
      <c r="C21" s="352" t="s">
        <v>347</v>
      </c>
      <c r="D21" s="352"/>
      <c r="E21" s="352"/>
      <c r="F21" s="352"/>
      <c r="G21" s="352"/>
      <c r="H21" s="352"/>
      <c r="I21" s="352"/>
      <c r="J21" s="352"/>
      <c r="K21" s="352"/>
      <c r="L21" s="92"/>
      <c r="M21" s="281">
        <v>169.95</v>
      </c>
      <c r="N21" s="65"/>
      <c r="O21" s="23">
        <f>M21-(M21*'Calculation Tab'!$D$38)</f>
        <v>152.95499999999998</v>
      </c>
      <c r="Q21" s="31"/>
      <c r="R21" s="280"/>
      <c r="S21" s="274"/>
    </row>
    <row r="22" spans="1:19" s="2" customFormat="1" ht="15" customHeight="1">
      <c r="A22" s="9"/>
      <c r="B22" s="71" t="s">
        <v>2</v>
      </c>
      <c r="C22" s="352" t="s">
        <v>346</v>
      </c>
      <c r="D22" s="352"/>
      <c r="E22" s="352"/>
      <c r="F22" s="352"/>
      <c r="G22" s="352"/>
      <c r="H22" s="352"/>
      <c r="I22" s="352"/>
      <c r="J22" s="352"/>
      <c r="K22" s="352"/>
      <c r="L22" s="93"/>
      <c r="M22" s="281">
        <v>169.95</v>
      </c>
      <c r="N22" s="65"/>
      <c r="O22" s="23">
        <f>M22-(M22*'Calculation Tab'!$D$38)</f>
        <v>152.95499999999998</v>
      </c>
      <c r="R22" s="280"/>
      <c r="S22" s="274"/>
    </row>
    <row r="23" spans="1:19" s="282" customFormat="1" ht="15" customHeight="1">
      <c r="A23" s="1"/>
      <c r="B23" s="71" t="s">
        <v>2</v>
      </c>
      <c r="C23" s="352" t="s">
        <v>352</v>
      </c>
      <c r="D23" s="352"/>
      <c r="E23" s="352"/>
      <c r="F23" s="352"/>
      <c r="G23" s="352"/>
      <c r="H23" s="352"/>
      <c r="I23" s="352"/>
      <c r="J23" s="352"/>
      <c r="K23" s="352"/>
      <c r="L23" s="28"/>
      <c r="M23" s="281">
        <v>257.5</v>
      </c>
      <c r="N23" s="65"/>
      <c r="O23" s="23">
        <f>M23-(M23*'Calculation Tab'!$D$38)</f>
        <v>231.75</v>
      </c>
      <c r="Q23" s="31"/>
      <c r="R23" s="280"/>
      <c r="S23" s="274"/>
    </row>
    <row r="24" spans="1:19" s="282" customFormat="1" ht="15" customHeight="1">
      <c r="A24" s="1"/>
      <c r="B24" s="71" t="s">
        <v>2</v>
      </c>
      <c r="C24" s="352" t="s">
        <v>351</v>
      </c>
      <c r="D24" s="352"/>
      <c r="E24" s="352"/>
      <c r="F24" s="352"/>
      <c r="G24" s="352"/>
      <c r="H24" s="352"/>
      <c r="I24" s="352"/>
      <c r="J24" s="352"/>
      <c r="K24" s="352"/>
      <c r="L24" s="28"/>
      <c r="M24" s="281">
        <v>818.85</v>
      </c>
      <c r="N24" s="65"/>
      <c r="O24" s="23">
        <f>M24-(M24*'Calculation Tab'!$D$38)</f>
        <v>736.965</v>
      </c>
      <c r="Q24" s="31"/>
      <c r="R24" s="280"/>
      <c r="S24" s="274"/>
    </row>
    <row r="25" spans="1:19" s="2" customFormat="1" ht="15" customHeight="1">
      <c r="A25" s="93"/>
      <c r="B25" s="71"/>
      <c r="C25" s="352"/>
      <c r="D25" s="352"/>
      <c r="E25" s="352"/>
      <c r="F25" s="352"/>
      <c r="G25" s="352"/>
      <c r="H25" s="352"/>
      <c r="I25" s="352"/>
      <c r="J25" s="352"/>
      <c r="K25" s="352"/>
      <c r="L25" s="92"/>
      <c r="M25" s="281"/>
      <c r="N25" s="65"/>
      <c r="O25" s="281"/>
      <c r="Q25" s="31"/>
      <c r="R25" s="280"/>
      <c r="S25" s="274"/>
    </row>
    <row r="26" spans="1:19" s="282" customFormat="1" ht="15" customHeight="1">
      <c r="A26" s="28"/>
      <c r="B26" s="71"/>
      <c r="C26" s="351" t="s">
        <v>344</v>
      </c>
      <c r="D26" s="351"/>
      <c r="E26" s="351"/>
      <c r="F26" s="351"/>
      <c r="G26" s="351"/>
      <c r="H26" s="351"/>
      <c r="I26" s="351"/>
      <c r="J26" s="351"/>
      <c r="K26" s="351"/>
      <c r="L26" s="28"/>
      <c r="M26" s="7" t="s">
        <v>343</v>
      </c>
      <c r="N26" s="22"/>
      <c r="O26" s="277"/>
      <c r="Q26" s="31"/>
      <c r="R26" s="280"/>
      <c r="S26" s="274"/>
    </row>
    <row r="27" spans="1:19" s="2" customFormat="1" ht="15" customHeight="1">
      <c r="A27" s="9"/>
      <c r="B27" s="71" t="s">
        <v>2</v>
      </c>
      <c r="C27" s="352" t="s">
        <v>368</v>
      </c>
      <c r="D27" s="352"/>
      <c r="E27" s="352"/>
      <c r="F27" s="352"/>
      <c r="G27" s="352"/>
      <c r="H27" s="352"/>
      <c r="I27" s="352"/>
      <c r="J27" s="352"/>
      <c r="K27" s="352"/>
      <c r="L27" s="93"/>
      <c r="M27" s="281">
        <v>56650</v>
      </c>
      <c r="N27" s="65"/>
      <c r="O27" s="23">
        <f>M27-(M27*'Calculation Tab'!$D$38)</f>
        <v>50985</v>
      </c>
      <c r="R27" s="280"/>
      <c r="S27" s="274"/>
    </row>
    <row r="28" spans="1:19" s="2" customFormat="1" ht="15" customHeight="1">
      <c r="A28" s="93"/>
      <c r="B28" s="71"/>
      <c r="C28" s="352"/>
      <c r="D28" s="352"/>
      <c r="E28" s="352"/>
      <c r="F28" s="352"/>
      <c r="G28" s="352"/>
      <c r="H28" s="352"/>
      <c r="I28" s="352"/>
      <c r="J28" s="352"/>
      <c r="K28" s="352"/>
      <c r="L28" s="92"/>
      <c r="M28" s="281"/>
      <c r="N28" s="65"/>
      <c r="O28" s="281"/>
      <c r="Q28" s="31"/>
      <c r="R28" s="280"/>
      <c r="S28" s="274"/>
    </row>
    <row r="29" spans="1:19" s="2" customFormat="1" ht="15" customHeight="1">
      <c r="A29" s="93"/>
      <c r="B29" s="71"/>
      <c r="C29" s="352"/>
      <c r="D29" s="352"/>
      <c r="E29" s="352"/>
      <c r="F29" s="352"/>
      <c r="G29" s="352"/>
      <c r="H29" s="352"/>
      <c r="I29" s="352"/>
      <c r="J29" s="352"/>
      <c r="K29" s="352"/>
      <c r="L29" s="92"/>
      <c r="M29" s="281"/>
      <c r="N29" s="65"/>
      <c r="O29" s="281"/>
      <c r="Q29" s="31"/>
      <c r="R29" s="280"/>
      <c r="S29" s="274"/>
    </row>
    <row r="30" spans="1:19" s="2" customFormat="1" ht="15" customHeight="1">
      <c r="A30" s="93"/>
      <c r="B30" s="71"/>
      <c r="C30" s="352"/>
      <c r="D30" s="352"/>
      <c r="E30" s="352"/>
      <c r="F30" s="352"/>
      <c r="G30" s="352"/>
      <c r="H30" s="352"/>
      <c r="I30" s="352"/>
      <c r="J30" s="352"/>
      <c r="K30" s="352"/>
      <c r="L30" s="92"/>
      <c r="M30" s="279"/>
      <c r="N30" s="65"/>
      <c r="Q30" s="31"/>
      <c r="S30" s="274"/>
    </row>
    <row r="31" spans="1:19" s="2" customFormat="1" ht="15" customHeight="1">
      <c r="A31" s="9"/>
      <c r="B31" s="71"/>
      <c r="C31" s="423"/>
      <c r="D31" s="423"/>
      <c r="E31" s="423"/>
      <c r="F31" s="423"/>
      <c r="G31" s="423"/>
      <c r="H31" s="423"/>
      <c r="I31" s="423"/>
      <c r="J31" s="423"/>
      <c r="K31" s="423"/>
      <c r="L31" s="93"/>
      <c r="M31" s="93"/>
      <c r="N31" s="22"/>
      <c r="O31" s="277"/>
      <c r="S31" s="274"/>
    </row>
    <row r="32" spans="1:19" s="2" customFormat="1" ht="15.75" customHeight="1">
      <c r="A32" s="276"/>
      <c r="B32" s="27"/>
      <c r="C32" s="275"/>
      <c r="D32" s="275"/>
      <c r="E32" s="275"/>
      <c r="F32" s="275"/>
      <c r="G32" s="275"/>
      <c r="H32" s="275"/>
      <c r="I32" s="275"/>
      <c r="J32" s="275"/>
      <c r="K32" s="275"/>
      <c r="L32" s="275"/>
      <c r="M32" s="11"/>
      <c r="N32" s="11"/>
      <c r="O32" s="11"/>
      <c r="Q32" s="31"/>
      <c r="S32" s="274"/>
    </row>
    <row r="33" spans="1:18" s="2" customFormat="1" ht="12.75" customHeight="1">
      <c r="A33" s="93"/>
      <c r="B33" s="92"/>
      <c r="C33" s="93"/>
      <c r="D33" s="93"/>
      <c r="E33" s="93"/>
      <c r="F33" s="93"/>
      <c r="G33" s="93"/>
      <c r="H33" s="93"/>
      <c r="I33" s="93"/>
      <c r="J33" s="93"/>
      <c r="K33" s="93"/>
      <c r="L33" s="93"/>
      <c r="M33" s="11"/>
      <c r="N33" s="11"/>
      <c r="O33" s="11"/>
      <c r="Q33" s="17"/>
      <c r="R33" s="11"/>
    </row>
  </sheetData>
  <sheetProtection/>
  <mergeCells count="31">
    <mergeCell ref="C31:K31"/>
    <mergeCell ref="C21:K21"/>
    <mergeCell ref="C22:K22"/>
    <mergeCell ref="C23:K23"/>
    <mergeCell ref="C24:K24"/>
    <mergeCell ref="C25:K25"/>
    <mergeCell ref="C26:K26"/>
    <mergeCell ref="C17:K17"/>
    <mergeCell ref="C18:K18"/>
    <mergeCell ref="C19:K19"/>
    <mergeCell ref="C20:K20"/>
    <mergeCell ref="C29:K29"/>
    <mergeCell ref="C30:K30"/>
    <mergeCell ref="C28:K28"/>
    <mergeCell ref="C27:K27"/>
    <mergeCell ref="C14:K14"/>
    <mergeCell ref="C15:K15"/>
    <mergeCell ref="C16:K16"/>
    <mergeCell ref="C8:K8"/>
    <mergeCell ref="C9:K9"/>
    <mergeCell ref="C10:K10"/>
    <mergeCell ref="C11:K11"/>
    <mergeCell ref="C12:K12"/>
    <mergeCell ref="C7:K7"/>
    <mergeCell ref="C13:K13"/>
    <mergeCell ref="A2:P2"/>
    <mergeCell ref="A3:K3"/>
    <mergeCell ref="A4:K4"/>
    <mergeCell ref="L4:N4"/>
    <mergeCell ref="C5:K5"/>
    <mergeCell ref="C6:K6"/>
  </mergeCells>
  <printOptions horizontalCentered="1"/>
  <pageMargins left="0.7" right="0.7" top="0.5" bottom="0.75" header="0.5" footer="0.5"/>
  <pageSetup fitToHeight="0" fitToWidth="1" horizontalDpi="600" verticalDpi="600" orientation="portrait" scale="67" r:id="rId2"/>
  <headerFooter alignWithMargins="0">
    <oddFooter>&amp;L&amp;A&amp;C&amp;P&amp;RREVISED 10/1/2018
PRINTED &amp;D @ &amp;T</oddFooter>
  </headerFooter>
  <drawing r:id="rId1"/>
</worksheet>
</file>

<file path=xl/worksheets/sheet37.xml><?xml version="1.0" encoding="utf-8"?>
<worksheet xmlns="http://schemas.openxmlformats.org/spreadsheetml/2006/main" xmlns:r="http://schemas.openxmlformats.org/officeDocument/2006/relationships">
  <sheetPr codeName="Sheet81">
    <tabColor rgb="FF92D050"/>
    <pageSetUpPr fitToPage="1"/>
  </sheetPr>
  <dimension ref="A1:S37"/>
  <sheetViews>
    <sheetView zoomScalePageLayoutView="0" workbookViewId="0" topLeftCell="A1">
      <selection activeCell="A3" sqref="A3:K3"/>
    </sheetView>
  </sheetViews>
  <sheetFormatPr defaultColWidth="9.140625" defaultRowHeight="12.75" customHeight="1"/>
  <cols>
    <col min="1" max="1" width="7.57421875" style="11" customWidth="1"/>
    <col min="2" max="2" width="1.8515625" style="27" customWidth="1"/>
    <col min="3" max="3" width="8.421875" style="11" customWidth="1"/>
    <col min="4" max="4" width="11.140625" style="11" customWidth="1"/>
    <col min="5" max="5" width="12.28125" style="11" customWidth="1"/>
    <col min="6" max="6" width="10.8515625" style="11" bestFit="1" customWidth="1"/>
    <col min="7" max="7" width="14.421875" style="11" customWidth="1"/>
    <col min="8" max="8" width="2.140625" style="11" customWidth="1"/>
    <col min="9" max="9" width="10.00390625" style="11" customWidth="1"/>
    <col min="10" max="10" width="10.8515625" style="11" customWidth="1"/>
    <col min="11" max="11" width="12.00390625" style="11" customWidth="1"/>
    <col min="12" max="12" width="2.28125" style="11" customWidth="1"/>
    <col min="13" max="13" width="14.140625" style="11" bestFit="1" customWidth="1"/>
    <col min="14" max="14" width="3.28125" style="11" customWidth="1"/>
    <col min="15" max="15" width="12.7109375" style="11" bestFit="1" customWidth="1"/>
    <col min="16" max="16" width="2.7109375" style="63" customWidth="1"/>
    <col min="17" max="17" width="13.421875" style="11" customWidth="1"/>
    <col min="18" max="18" width="14.7109375" style="11" bestFit="1" customWidth="1"/>
    <col min="19" max="19" width="11.421875" style="11" customWidth="1"/>
    <col min="20" max="16384" width="9.140625" style="11" customWidth="1"/>
  </cols>
  <sheetData>
    <row r="1" spans="1:16" s="2" customFormat="1" ht="12.75" customHeight="1" thickBot="1">
      <c r="A1" s="11"/>
      <c r="B1" s="27"/>
      <c r="C1" s="11"/>
      <c r="D1" s="11"/>
      <c r="E1" s="11"/>
      <c r="F1" s="11"/>
      <c r="G1" s="11"/>
      <c r="H1" s="11"/>
      <c r="I1" s="11"/>
      <c r="J1" s="11"/>
      <c r="K1" s="11"/>
      <c r="L1" s="11"/>
      <c r="M1" s="11"/>
      <c r="N1" s="11"/>
      <c r="O1" s="11"/>
      <c r="P1" s="22"/>
    </row>
    <row r="2" spans="1:16" s="2" customFormat="1" ht="26.25" customHeight="1" thickBot="1">
      <c r="A2" s="345" t="s">
        <v>479</v>
      </c>
      <c r="B2" s="346"/>
      <c r="C2" s="346"/>
      <c r="D2" s="346"/>
      <c r="E2" s="346"/>
      <c r="F2" s="346"/>
      <c r="G2" s="346"/>
      <c r="H2" s="346"/>
      <c r="I2" s="346"/>
      <c r="J2" s="346"/>
      <c r="K2" s="346"/>
      <c r="L2" s="346"/>
      <c r="M2" s="346"/>
      <c r="N2" s="346"/>
      <c r="O2" s="346"/>
      <c r="P2" s="347"/>
    </row>
    <row r="3" spans="1:16" s="2" customFormat="1" ht="12.75" customHeight="1">
      <c r="A3" s="343"/>
      <c r="B3" s="343"/>
      <c r="C3" s="343"/>
      <c r="D3" s="343"/>
      <c r="E3" s="343"/>
      <c r="F3" s="343"/>
      <c r="G3" s="343"/>
      <c r="H3" s="343"/>
      <c r="I3" s="343"/>
      <c r="J3" s="343"/>
      <c r="K3" s="343"/>
      <c r="L3" s="93"/>
      <c r="M3" s="93"/>
      <c r="N3" s="93"/>
      <c r="O3" s="93"/>
      <c r="P3" s="22"/>
    </row>
    <row r="4" spans="1:16" s="2" customFormat="1" ht="19.5" customHeight="1">
      <c r="A4" s="350" t="s">
        <v>0</v>
      </c>
      <c r="B4" s="350"/>
      <c r="C4" s="350"/>
      <c r="D4" s="350"/>
      <c r="E4" s="350"/>
      <c r="F4" s="350"/>
      <c r="G4" s="350"/>
      <c r="H4" s="350"/>
      <c r="I4" s="350"/>
      <c r="J4" s="350"/>
      <c r="K4" s="350"/>
      <c r="L4" s="420" t="s">
        <v>367</v>
      </c>
      <c r="M4" s="420"/>
      <c r="N4" s="420"/>
      <c r="O4" s="97">
        <f>'Calculation Tab'!F2</f>
        <v>43374</v>
      </c>
      <c r="P4" s="96"/>
    </row>
    <row r="5" spans="1:16" s="2" customFormat="1" ht="12.75" customHeight="1">
      <c r="A5" s="93"/>
      <c r="B5" s="92"/>
      <c r="C5" s="421"/>
      <c r="D5" s="421"/>
      <c r="E5" s="421"/>
      <c r="F5" s="421"/>
      <c r="G5" s="421"/>
      <c r="H5" s="421"/>
      <c r="I5" s="421"/>
      <c r="J5" s="421"/>
      <c r="K5" s="421"/>
      <c r="L5" s="93"/>
      <c r="M5" s="93"/>
      <c r="N5" s="93"/>
      <c r="O5" s="93"/>
      <c r="P5" s="22"/>
    </row>
    <row r="6" spans="1:16" s="46" customFormat="1" ht="12.75" customHeight="1">
      <c r="A6" s="290"/>
      <c r="B6" s="290"/>
      <c r="C6" s="351" t="s">
        <v>1</v>
      </c>
      <c r="D6" s="351"/>
      <c r="E6" s="351"/>
      <c r="F6" s="351"/>
      <c r="G6" s="351"/>
      <c r="H6" s="351"/>
      <c r="I6" s="351"/>
      <c r="J6" s="351"/>
      <c r="K6" s="351"/>
      <c r="L6" s="71"/>
      <c r="P6" s="64"/>
    </row>
    <row r="7" spans="1:16" s="19" customFormat="1" ht="15" customHeight="1">
      <c r="A7" s="285"/>
      <c r="B7" s="93" t="s">
        <v>2</v>
      </c>
      <c r="C7" s="352" t="s">
        <v>381</v>
      </c>
      <c r="D7" s="352"/>
      <c r="E7" s="352"/>
      <c r="F7" s="352"/>
      <c r="G7" s="352"/>
      <c r="H7" s="352"/>
      <c r="I7" s="352"/>
      <c r="J7" s="352"/>
      <c r="K7" s="352"/>
      <c r="L7" s="92"/>
      <c r="P7" s="22"/>
    </row>
    <row r="8" spans="1:16" s="19" customFormat="1" ht="15" customHeight="1">
      <c r="A8" s="285"/>
      <c r="B8" s="93" t="s">
        <v>2</v>
      </c>
      <c r="C8" s="352" t="s">
        <v>375</v>
      </c>
      <c r="D8" s="352"/>
      <c r="E8" s="352"/>
      <c r="F8" s="352"/>
      <c r="G8" s="352"/>
      <c r="H8" s="352"/>
      <c r="I8" s="352"/>
      <c r="J8" s="352"/>
      <c r="K8" s="352"/>
      <c r="L8" s="92"/>
      <c r="P8" s="22"/>
    </row>
    <row r="9" spans="1:16" s="21" customFormat="1" ht="15" customHeight="1">
      <c r="A9" s="285"/>
      <c r="B9" s="71" t="s">
        <v>2</v>
      </c>
      <c r="C9" s="352" t="s">
        <v>374</v>
      </c>
      <c r="D9" s="352"/>
      <c r="E9" s="352"/>
      <c r="F9" s="352"/>
      <c r="G9" s="352"/>
      <c r="H9" s="352"/>
      <c r="I9" s="352"/>
      <c r="J9" s="352"/>
      <c r="K9" s="352"/>
      <c r="L9" s="286"/>
      <c r="P9" s="64"/>
    </row>
    <row r="10" spans="1:16" s="21" customFormat="1" ht="15" customHeight="1">
      <c r="A10" s="285"/>
      <c r="B10" s="71" t="s">
        <v>2</v>
      </c>
      <c r="C10" s="352" t="s">
        <v>373</v>
      </c>
      <c r="D10" s="352"/>
      <c r="E10" s="352"/>
      <c r="F10" s="352"/>
      <c r="G10" s="352"/>
      <c r="H10" s="352"/>
      <c r="I10" s="352"/>
      <c r="J10" s="352"/>
      <c r="K10" s="352"/>
      <c r="L10" s="286"/>
      <c r="P10" s="64"/>
    </row>
    <row r="11" spans="1:16" s="21" customFormat="1" ht="15" customHeight="1">
      <c r="A11" s="285"/>
      <c r="B11" s="71" t="s">
        <v>2</v>
      </c>
      <c r="C11" s="352" t="s">
        <v>372</v>
      </c>
      <c r="D11" s="352"/>
      <c r="E11" s="352"/>
      <c r="F11" s="352"/>
      <c r="G11" s="352"/>
      <c r="H11" s="352"/>
      <c r="I11" s="352"/>
      <c r="J11" s="352"/>
      <c r="K11" s="352"/>
      <c r="L11" s="286"/>
      <c r="P11" s="64"/>
    </row>
    <row r="12" spans="1:16" s="21" customFormat="1" ht="15" customHeight="1">
      <c r="A12" s="285"/>
      <c r="B12" s="93" t="s">
        <v>2</v>
      </c>
      <c r="C12" s="352" t="s">
        <v>382</v>
      </c>
      <c r="D12" s="352"/>
      <c r="E12" s="352"/>
      <c r="F12" s="352"/>
      <c r="G12" s="352"/>
      <c r="H12" s="352"/>
      <c r="I12" s="352"/>
      <c r="J12" s="352"/>
      <c r="K12" s="352"/>
      <c r="L12" s="286"/>
      <c r="P12" s="64"/>
    </row>
    <row r="13" spans="1:16" s="21" customFormat="1" ht="15" customHeight="1">
      <c r="A13" s="285"/>
      <c r="B13" s="71" t="s">
        <v>2</v>
      </c>
      <c r="C13" s="352" t="s">
        <v>383</v>
      </c>
      <c r="D13" s="352"/>
      <c r="E13" s="352"/>
      <c r="F13" s="352"/>
      <c r="G13" s="352"/>
      <c r="H13" s="352"/>
      <c r="I13" s="352"/>
      <c r="J13" s="352"/>
      <c r="K13" s="352"/>
      <c r="L13" s="286"/>
      <c r="P13" s="64"/>
    </row>
    <row r="14" spans="1:16" s="19" customFormat="1" ht="15" customHeight="1">
      <c r="A14" s="289"/>
      <c r="B14" s="288" t="s">
        <v>2</v>
      </c>
      <c r="C14" s="352" t="s">
        <v>384</v>
      </c>
      <c r="D14" s="352"/>
      <c r="E14" s="352"/>
      <c r="F14" s="352"/>
      <c r="G14" s="352"/>
      <c r="H14" s="352"/>
      <c r="I14" s="352"/>
      <c r="J14" s="352"/>
      <c r="K14" s="352"/>
      <c r="L14" s="287"/>
      <c r="M14" s="7" t="s">
        <v>343</v>
      </c>
      <c r="N14" s="7"/>
      <c r="O14" s="66" t="str">
        <f>'Calculation Tab'!$D$2</f>
        <v>Sourcewell</v>
      </c>
      <c r="P14" s="22"/>
    </row>
    <row r="15" spans="1:18" s="21" customFormat="1" ht="15" customHeight="1">
      <c r="A15" s="285"/>
      <c r="B15" s="71" t="s">
        <v>2</v>
      </c>
      <c r="C15" s="352" t="s">
        <v>369</v>
      </c>
      <c r="D15" s="352"/>
      <c r="E15" s="352"/>
      <c r="F15" s="352"/>
      <c r="G15" s="352"/>
      <c r="H15" s="352"/>
      <c r="I15" s="352"/>
      <c r="J15" s="352"/>
      <c r="K15" s="352"/>
      <c r="L15" s="286"/>
      <c r="M15" s="23">
        <v>389247.3</v>
      </c>
      <c r="N15" s="7"/>
      <c r="O15" s="23">
        <f>M15-(M15*'Calculation Tab'!$D$39)+'Calculation Tab'!$E$39+'Calculation Tab'!$G$39</f>
        <v>350322.57</v>
      </c>
      <c r="P15" s="64"/>
      <c r="R15" s="280"/>
    </row>
    <row r="16" spans="1:19" s="2" customFormat="1" ht="12.75" customHeight="1">
      <c r="A16" s="285"/>
      <c r="B16" s="93"/>
      <c r="C16" s="352"/>
      <c r="D16" s="352"/>
      <c r="E16" s="352"/>
      <c r="F16" s="352"/>
      <c r="G16" s="352"/>
      <c r="H16" s="352"/>
      <c r="I16" s="352"/>
      <c r="J16" s="352"/>
      <c r="K16" s="352"/>
      <c r="L16" s="284"/>
      <c r="M16" s="277"/>
      <c r="N16" s="64"/>
      <c r="O16" s="277"/>
      <c r="P16" s="65"/>
      <c r="R16" s="280"/>
      <c r="S16" s="274"/>
    </row>
    <row r="17" spans="1:19" s="282" customFormat="1" ht="15" customHeight="1">
      <c r="A17" s="28"/>
      <c r="B17" s="71"/>
      <c r="C17" s="351" t="s">
        <v>3</v>
      </c>
      <c r="D17" s="351"/>
      <c r="E17" s="351"/>
      <c r="F17" s="351"/>
      <c r="G17" s="351"/>
      <c r="H17" s="351"/>
      <c r="I17" s="351"/>
      <c r="J17" s="351"/>
      <c r="K17" s="351"/>
      <c r="L17" s="28"/>
      <c r="M17" s="7" t="s">
        <v>343</v>
      </c>
      <c r="N17" s="22"/>
      <c r="O17" s="277"/>
      <c r="Q17" s="31"/>
      <c r="R17" s="280"/>
      <c r="S17" s="274"/>
    </row>
    <row r="18" spans="1:19" s="2" customFormat="1" ht="15" customHeight="1">
      <c r="A18" s="9"/>
      <c r="B18" s="71" t="s">
        <v>2</v>
      </c>
      <c r="C18" s="352" t="s">
        <v>385</v>
      </c>
      <c r="D18" s="352"/>
      <c r="E18" s="352"/>
      <c r="F18" s="352"/>
      <c r="G18" s="352"/>
      <c r="H18" s="352"/>
      <c r="I18" s="352"/>
      <c r="J18" s="352"/>
      <c r="K18" s="352"/>
      <c r="L18" s="93"/>
      <c r="M18" s="23">
        <v>7725</v>
      </c>
      <c r="N18" s="65"/>
      <c r="O18" s="23">
        <f>M18-(M18*'Calculation Tab'!$D$39)</f>
        <v>6952.5</v>
      </c>
      <c r="R18" s="280"/>
      <c r="S18" s="274"/>
    </row>
    <row r="19" spans="1:19" s="2" customFormat="1" ht="15" customHeight="1">
      <c r="A19" s="93"/>
      <c r="B19" s="71" t="s">
        <v>2</v>
      </c>
      <c r="C19" s="352" t="s">
        <v>354</v>
      </c>
      <c r="D19" s="352"/>
      <c r="E19" s="352"/>
      <c r="F19" s="352"/>
      <c r="G19" s="352"/>
      <c r="H19" s="352"/>
      <c r="I19" s="352"/>
      <c r="J19" s="352"/>
      <c r="K19" s="352"/>
      <c r="L19" s="92"/>
      <c r="M19" s="23">
        <v>901.25</v>
      </c>
      <c r="N19" s="65"/>
      <c r="O19" s="23">
        <f>M19-(M19*'Calculation Tab'!$D$39)</f>
        <v>811.125</v>
      </c>
      <c r="Q19" s="31"/>
      <c r="R19" s="280"/>
      <c r="S19" s="274"/>
    </row>
    <row r="20" spans="1:19" s="2" customFormat="1" ht="15" customHeight="1">
      <c r="A20" s="9"/>
      <c r="B20" s="71" t="s">
        <v>2</v>
      </c>
      <c r="C20" s="352" t="s">
        <v>353</v>
      </c>
      <c r="D20" s="352"/>
      <c r="E20" s="352"/>
      <c r="F20" s="352"/>
      <c r="G20" s="352"/>
      <c r="H20" s="352"/>
      <c r="I20" s="352"/>
      <c r="J20" s="352"/>
      <c r="K20" s="352"/>
      <c r="L20" s="93"/>
      <c r="M20" s="23">
        <v>1133</v>
      </c>
      <c r="N20" s="65"/>
      <c r="O20" s="23">
        <f>M20-(M20*'Calculation Tab'!$D$39)</f>
        <v>1019.7</v>
      </c>
      <c r="R20" s="280"/>
      <c r="S20" s="274"/>
    </row>
    <row r="21" spans="1:19" s="282" customFormat="1" ht="15" customHeight="1">
      <c r="A21" s="1"/>
      <c r="B21" s="71" t="s">
        <v>2</v>
      </c>
      <c r="C21" s="352" t="s">
        <v>386</v>
      </c>
      <c r="D21" s="352"/>
      <c r="E21" s="352"/>
      <c r="F21" s="352"/>
      <c r="G21" s="352"/>
      <c r="H21" s="352"/>
      <c r="I21" s="352"/>
      <c r="J21" s="352"/>
      <c r="K21" s="352"/>
      <c r="L21" s="28"/>
      <c r="M21" s="23">
        <v>824</v>
      </c>
      <c r="N21" s="65"/>
      <c r="O21" s="23">
        <f>M21-(M21*'Calculation Tab'!$D$39)</f>
        <v>741.6</v>
      </c>
      <c r="Q21" s="31"/>
      <c r="R21" s="280"/>
      <c r="S21" s="274"/>
    </row>
    <row r="22" spans="1:19" s="2" customFormat="1" ht="15" customHeight="1">
      <c r="A22" s="93"/>
      <c r="B22" s="71" t="s">
        <v>2</v>
      </c>
      <c r="C22" s="352" t="s">
        <v>387</v>
      </c>
      <c r="D22" s="352"/>
      <c r="E22" s="352"/>
      <c r="F22" s="352"/>
      <c r="G22" s="352"/>
      <c r="H22" s="352"/>
      <c r="I22" s="352"/>
      <c r="J22" s="352"/>
      <c r="K22" s="352"/>
      <c r="L22" s="92"/>
      <c r="M22" s="23">
        <v>1236</v>
      </c>
      <c r="N22" s="65"/>
      <c r="O22" s="23">
        <f>M22-(M22*'Calculation Tab'!$D$39)</f>
        <v>1112.4</v>
      </c>
      <c r="Q22" s="31"/>
      <c r="R22" s="280"/>
      <c r="S22" s="274"/>
    </row>
    <row r="23" spans="1:19" s="2" customFormat="1" ht="15" customHeight="1">
      <c r="A23" s="9"/>
      <c r="B23" s="71" t="s">
        <v>2</v>
      </c>
      <c r="C23" s="352" t="s">
        <v>388</v>
      </c>
      <c r="D23" s="352"/>
      <c r="E23" s="352"/>
      <c r="F23" s="352"/>
      <c r="G23" s="352"/>
      <c r="H23" s="352"/>
      <c r="I23" s="352"/>
      <c r="J23" s="352"/>
      <c r="K23" s="352"/>
      <c r="L23" s="93"/>
      <c r="M23" s="23">
        <v>257.5</v>
      </c>
      <c r="N23" s="65"/>
      <c r="O23" s="23">
        <f>M23-(M23*'Calculation Tab'!$D$39)</f>
        <v>231.75</v>
      </c>
      <c r="R23" s="280"/>
      <c r="S23" s="274"/>
    </row>
    <row r="24" spans="1:19" s="282" customFormat="1" ht="15" customHeight="1">
      <c r="A24" s="1"/>
      <c r="B24" s="71" t="s">
        <v>2</v>
      </c>
      <c r="C24" s="352" t="s">
        <v>389</v>
      </c>
      <c r="D24" s="352"/>
      <c r="E24" s="352"/>
      <c r="F24" s="352"/>
      <c r="G24" s="352"/>
      <c r="H24" s="352"/>
      <c r="I24" s="352"/>
      <c r="J24" s="352"/>
      <c r="K24" s="352"/>
      <c r="L24" s="28"/>
      <c r="M24" s="23">
        <v>818.85</v>
      </c>
      <c r="N24" s="65"/>
      <c r="O24" s="23">
        <f>M24-(M24*'Calculation Tab'!$D$39)</f>
        <v>736.965</v>
      </c>
      <c r="Q24" s="31"/>
      <c r="R24" s="280"/>
      <c r="S24" s="274"/>
    </row>
    <row r="25" spans="1:19" s="282" customFormat="1" ht="15" customHeight="1">
      <c r="A25" s="1"/>
      <c r="B25" s="71" t="s">
        <v>2</v>
      </c>
      <c r="C25" s="352" t="s">
        <v>390</v>
      </c>
      <c r="D25" s="352"/>
      <c r="E25" s="352"/>
      <c r="F25" s="352"/>
      <c r="G25" s="352"/>
      <c r="H25" s="352"/>
      <c r="I25" s="352"/>
      <c r="J25" s="352"/>
      <c r="K25" s="352"/>
      <c r="L25" s="28"/>
      <c r="M25" s="23">
        <v>1982.75</v>
      </c>
      <c r="N25" s="65"/>
      <c r="O25" s="23">
        <f>M25-(M25*'Calculation Tab'!$D$39)</f>
        <v>1784.475</v>
      </c>
      <c r="Q25" s="31"/>
      <c r="R25" s="280"/>
      <c r="S25" s="274"/>
    </row>
    <row r="26" spans="1:19" s="2" customFormat="1" ht="15" customHeight="1">
      <c r="A26" s="93"/>
      <c r="B26" s="71"/>
      <c r="C26" s="352"/>
      <c r="D26" s="352"/>
      <c r="E26" s="352"/>
      <c r="F26" s="352"/>
      <c r="G26" s="352"/>
      <c r="H26" s="352"/>
      <c r="I26" s="352"/>
      <c r="J26" s="352"/>
      <c r="K26" s="352"/>
      <c r="L26" s="92"/>
      <c r="M26" s="281"/>
      <c r="N26" s="65"/>
      <c r="O26" s="281"/>
      <c r="Q26" s="31"/>
      <c r="R26" s="280"/>
      <c r="S26" s="274"/>
    </row>
    <row r="27" spans="1:19" s="282" customFormat="1" ht="15" customHeight="1">
      <c r="A27" s="28"/>
      <c r="B27" s="71"/>
      <c r="C27" s="351" t="s">
        <v>344</v>
      </c>
      <c r="D27" s="351"/>
      <c r="E27" s="351"/>
      <c r="F27" s="351"/>
      <c r="G27" s="351"/>
      <c r="H27" s="351"/>
      <c r="I27" s="351"/>
      <c r="J27" s="351"/>
      <c r="K27" s="351"/>
      <c r="L27" s="28"/>
      <c r="M27" s="7" t="s">
        <v>343</v>
      </c>
      <c r="N27" s="22"/>
      <c r="O27" s="277"/>
      <c r="Q27" s="31"/>
      <c r="R27" s="280"/>
      <c r="S27" s="274"/>
    </row>
    <row r="28" spans="1:19" s="2" customFormat="1" ht="15" customHeight="1">
      <c r="A28" s="9"/>
      <c r="B28" s="71" t="s">
        <v>2</v>
      </c>
      <c r="C28" s="352" t="s">
        <v>391</v>
      </c>
      <c r="D28" s="352"/>
      <c r="E28" s="352"/>
      <c r="F28" s="352"/>
      <c r="G28" s="352"/>
      <c r="H28" s="352"/>
      <c r="I28" s="352"/>
      <c r="J28" s="352"/>
      <c r="K28" s="352"/>
      <c r="L28" s="93"/>
      <c r="M28" s="23">
        <v>77610.5</v>
      </c>
      <c r="N28" s="65"/>
      <c r="O28" s="23">
        <f>M28-(M28*'Calculation Tab'!$D$39)</f>
        <v>69849.45</v>
      </c>
      <c r="R28" s="280"/>
      <c r="S28" s="274"/>
    </row>
    <row r="29" spans="1:19" s="2" customFormat="1" ht="15" customHeight="1">
      <c r="A29" s="93"/>
      <c r="B29" s="71" t="s">
        <v>2</v>
      </c>
      <c r="C29" s="352" t="s">
        <v>392</v>
      </c>
      <c r="D29" s="352"/>
      <c r="E29" s="352"/>
      <c r="F29" s="352"/>
      <c r="G29" s="352"/>
      <c r="H29" s="352"/>
      <c r="I29" s="352"/>
      <c r="J29" s="352"/>
      <c r="K29" s="352"/>
      <c r="L29" s="92"/>
      <c r="M29" s="23">
        <v>143.17</v>
      </c>
      <c r="N29" s="283" t="s">
        <v>334</v>
      </c>
      <c r="O29" s="23">
        <f>M29-(M29*'Calculation Tab'!$D$39)</f>
        <v>128.85299999999998</v>
      </c>
      <c r="P29" s="283" t="s">
        <v>334</v>
      </c>
      <c r="Q29" s="31"/>
      <c r="R29" s="280"/>
      <c r="S29" s="274"/>
    </row>
    <row r="30" spans="1:19" s="2" customFormat="1" ht="15" customHeight="1">
      <c r="A30" s="9"/>
      <c r="B30" s="71" t="s">
        <v>2</v>
      </c>
      <c r="C30" s="352" t="s">
        <v>393</v>
      </c>
      <c r="D30" s="352"/>
      <c r="E30" s="352"/>
      <c r="F30" s="352"/>
      <c r="G30" s="352"/>
      <c r="H30" s="352"/>
      <c r="I30" s="352"/>
      <c r="J30" s="352"/>
      <c r="K30" s="352"/>
      <c r="L30" s="93"/>
      <c r="M30" s="23">
        <v>143.17</v>
      </c>
      <c r="N30" s="283" t="s">
        <v>334</v>
      </c>
      <c r="O30" s="23">
        <f>M30-(M30*'Calculation Tab'!$D$39)</f>
        <v>128.85299999999998</v>
      </c>
      <c r="P30" s="283" t="s">
        <v>334</v>
      </c>
      <c r="R30" s="280"/>
      <c r="S30" s="274"/>
    </row>
    <row r="31" spans="1:19" s="282" customFormat="1" ht="15" customHeight="1">
      <c r="A31" s="1"/>
      <c r="B31" s="71" t="s">
        <v>2</v>
      </c>
      <c r="C31" s="352" t="s">
        <v>394</v>
      </c>
      <c r="D31" s="352"/>
      <c r="E31" s="352"/>
      <c r="F31" s="352"/>
      <c r="G31" s="352"/>
      <c r="H31" s="352"/>
      <c r="I31" s="352"/>
      <c r="J31" s="352"/>
      <c r="K31" s="352"/>
      <c r="L31" s="28"/>
      <c r="M31" s="23">
        <v>62819.7</v>
      </c>
      <c r="O31" s="23">
        <f>M31-(M31*'Calculation Tab'!$D$39)</f>
        <v>56537.729999999996</v>
      </c>
      <c r="Q31" s="31"/>
      <c r="R31" s="280"/>
      <c r="S31" s="274"/>
    </row>
    <row r="32" spans="1:19" s="282" customFormat="1" ht="15" customHeight="1">
      <c r="A32" s="1"/>
      <c r="B32" s="71" t="s">
        <v>2</v>
      </c>
      <c r="C32" s="352" t="s">
        <v>395</v>
      </c>
      <c r="D32" s="352"/>
      <c r="E32" s="352"/>
      <c r="F32" s="352"/>
      <c r="G32" s="352"/>
      <c r="H32" s="352"/>
      <c r="I32" s="352"/>
      <c r="J32" s="352"/>
      <c r="K32" s="352"/>
      <c r="L32" s="28"/>
      <c r="M32" s="23">
        <v>2832.5</v>
      </c>
      <c r="N32" s="283"/>
      <c r="O32" s="23">
        <f>M32-(M32*'Calculation Tab'!$D$39)</f>
        <v>2549.25</v>
      </c>
      <c r="P32" s="283"/>
      <c r="Q32" s="31"/>
      <c r="R32" s="280"/>
      <c r="S32" s="274"/>
    </row>
    <row r="33" spans="1:19" s="2" customFormat="1" ht="15" customHeight="1">
      <c r="A33" s="93"/>
      <c r="B33" s="71"/>
      <c r="C33" s="352"/>
      <c r="D33" s="352"/>
      <c r="E33" s="352"/>
      <c r="F33" s="352"/>
      <c r="G33" s="352"/>
      <c r="H33" s="352"/>
      <c r="I33" s="352"/>
      <c r="J33" s="352"/>
      <c r="K33" s="352"/>
      <c r="L33" s="92"/>
      <c r="M33" s="281"/>
      <c r="N33" s="65"/>
      <c r="O33" s="281"/>
      <c r="Q33" s="31"/>
      <c r="R33" s="280"/>
      <c r="S33" s="274"/>
    </row>
    <row r="34" spans="1:19" s="2" customFormat="1" ht="15" customHeight="1">
      <c r="A34" s="93"/>
      <c r="B34" s="71"/>
      <c r="C34" s="352"/>
      <c r="D34" s="352"/>
      <c r="E34" s="352"/>
      <c r="F34" s="352"/>
      <c r="G34" s="352"/>
      <c r="H34" s="352"/>
      <c r="I34" s="352"/>
      <c r="J34" s="352"/>
      <c r="K34" s="352"/>
      <c r="L34" s="92"/>
      <c r="M34" s="279"/>
      <c r="N34" s="65"/>
      <c r="Q34" s="31"/>
      <c r="S34" s="274"/>
    </row>
    <row r="35" spans="1:19" s="2" customFormat="1" ht="15" customHeight="1">
      <c r="A35" s="9"/>
      <c r="B35" s="71"/>
      <c r="C35" s="423"/>
      <c r="D35" s="423"/>
      <c r="E35" s="423"/>
      <c r="F35" s="423"/>
      <c r="G35" s="423"/>
      <c r="H35" s="423"/>
      <c r="I35" s="423"/>
      <c r="J35" s="423"/>
      <c r="K35" s="423"/>
      <c r="L35" s="93"/>
      <c r="M35" s="93"/>
      <c r="N35" s="22"/>
      <c r="O35" s="277"/>
      <c r="S35" s="274"/>
    </row>
    <row r="36" spans="1:19" s="2" customFormat="1" ht="15.75" customHeight="1">
      <c r="A36" s="276"/>
      <c r="B36" s="27"/>
      <c r="C36" s="275"/>
      <c r="D36" s="275"/>
      <c r="E36" s="275"/>
      <c r="F36" s="275"/>
      <c r="G36" s="275"/>
      <c r="H36" s="275"/>
      <c r="I36" s="275"/>
      <c r="J36" s="275"/>
      <c r="K36" s="275"/>
      <c r="L36" s="275"/>
      <c r="M36" s="11"/>
      <c r="N36" s="11"/>
      <c r="O36" s="11"/>
      <c r="Q36" s="31"/>
      <c r="S36" s="274"/>
    </row>
    <row r="37" spans="1:18" s="2" customFormat="1" ht="12.75" customHeight="1">
      <c r="A37" s="93"/>
      <c r="B37" s="92"/>
      <c r="C37" s="93"/>
      <c r="D37" s="93"/>
      <c r="E37" s="93"/>
      <c r="F37" s="93"/>
      <c r="G37" s="93"/>
      <c r="H37" s="93"/>
      <c r="I37" s="93"/>
      <c r="J37" s="93"/>
      <c r="K37" s="93"/>
      <c r="L37" s="93"/>
      <c r="M37" s="11"/>
      <c r="N37" s="11"/>
      <c r="O37" s="11"/>
      <c r="Q37" s="17"/>
      <c r="R37" s="11"/>
    </row>
  </sheetData>
  <sheetProtection/>
  <mergeCells count="35">
    <mergeCell ref="C15:K15"/>
    <mergeCell ref="C7:K7"/>
    <mergeCell ref="C8:K8"/>
    <mergeCell ref="C9:K9"/>
    <mergeCell ref="A2:P2"/>
    <mergeCell ref="A3:K3"/>
    <mergeCell ref="A4:K4"/>
    <mergeCell ref="L4:N4"/>
    <mergeCell ref="C5:K5"/>
    <mergeCell ref="C6:K6"/>
    <mergeCell ref="C16:K16"/>
    <mergeCell ref="C17:K17"/>
    <mergeCell ref="C18:K18"/>
    <mergeCell ref="C19:K19"/>
    <mergeCell ref="C20:K20"/>
    <mergeCell ref="C10:K10"/>
    <mergeCell ref="C11:K11"/>
    <mergeCell ref="C12:K12"/>
    <mergeCell ref="C13:K13"/>
    <mergeCell ref="C14:K14"/>
    <mergeCell ref="C26:K26"/>
    <mergeCell ref="C27:K27"/>
    <mergeCell ref="C28:K28"/>
    <mergeCell ref="C29:K29"/>
    <mergeCell ref="C22:K22"/>
    <mergeCell ref="C21:K21"/>
    <mergeCell ref="C23:K23"/>
    <mergeCell ref="C24:K24"/>
    <mergeCell ref="C25:K25"/>
    <mergeCell ref="C35:K35"/>
    <mergeCell ref="C32:K32"/>
    <mergeCell ref="C30:K30"/>
    <mergeCell ref="C31:K31"/>
    <mergeCell ref="C33:K33"/>
    <mergeCell ref="C34:K34"/>
  </mergeCells>
  <printOptions horizontalCentered="1"/>
  <pageMargins left="0.7" right="0.7" top="0.5" bottom="0.75" header="0.5" footer="0.5"/>
  <pageSetup fitToHeight="0" fitToWidth="1" horizontalDpi="600" verticalDpi="600" orientation="portrait" scale="66" r:id="rId2"/>
  <headerFooter alignWithMargins="0">
    <oddFooter>&amp;L&amp;A&amp;C&amp;P&amp;RREVISED 10/1/2018
PRINTED &amp;D @ &amp;T</oddFooter>
  </headerFooter>
  <drawing r:id="rId1"/>
</worksheet>
</file>

<file path=xl/worksheets/sheet38.xml><?xml version="1.0" encoding="utf-8"?>
<worksheet xmlns="http://schemas.openxmlformats.org/spreadsheetml/2006/main" xmlns:r="http://schemas.openxmlformats.org/officeDocument/2006/relationships">
  <sheetPr codeName="Sheet82">
    <tabColor rgb="FF92D050"/>
    <pageSetUpPr fitToPage="1"/>
  </sheetPr>
  <dimension ref="A1:S26"/>
  <sheetViews>
    <sheetView zoomScalePageLayoutView="0" workbookViewId="0" topLeftCell="A1">
      <selection activeCell="A3" sqref="A3:K3"/>
    </sheetView>
  </sheetViews>
  <sheetFormatPr defaultColWidth="9.140625" defaultRowHeight="12.75" customHeight="1"/>
  <cols>
    <col min="1" max="1" width="7.57421875" style="11" customWidth="1"/>
    <col min="2" max="2" width="1.8515625" style="27" customWidth="1"/>
    <col min="3" max="3" width="8.421875" style="11" customWidth="1"/>
    <col min="4" max="4" width="11.140625" style="11" customWidth="1"/>
    <col min="5" max="5" width="12.28125" style="11" customWidth="1"/>
    <col min="6" max="6" width="10.8515625" style="11" bestFit="1" customWidth="1"/>
    <col min="7" max="7" width="14.421875" style="11" customWidth="1"/>
    <col min="8" max="8" width="2.140625" style="11" customWidth="1"/>
    <col min="9" max="9" width="10.00390625" style="11" customWidth="1"/>
    <col min="10" max="10" width="10.8515625" style="11" customWidth="1"/>
    <col min="11" max="11" width="12.00390625" style="11" customWidth="1"/>
    <col min="12" max="12" width="2.28125" style="11" customWidth="1"/>
    <col min="13" max="13" width="14.140625" style="11" bestFit="1" customWidth="1"/>
    <col min="14" max="14" width="3.28125" style="11" customWidth="1"/>
    <col min="15" max="15" width="12.7109375" style="11" bestFit="1" customWidth="1"/>
    <col min="16" max="16" width="2.7109375" style="63" customWidth="1"/>
    <col min="17" max="17" width="13.421875" style="11" customWidth="1"/>
    <col min="18" max="18" width="14.7109375" style="11" bestFit="1" customWidth="1"/>
    <col min="19" max="19" width="11.421875" style="11" customWidth="1"/>
    <col min="20" max="16384" width="9.140625" style="11" customWidth="1"/>
  </cols>
  <sheetData>
    <row r="1" spans="1:16" s="2" customFormat="1" ht="12.75" customHeight="1" thickBot="1">
      <c r="A1" s="11"/>
      <c r="B1" s="27"/>
      <c r="C1" s="11"/>
      <c r="D1" s="11"/>
      <c r="E1" s="11"/>
      <c r="F1" s="11"/>
      <c r="G1" s="11"/>
      <c r="H1" s="11"/>
      <c r="I1" s="11"/>
      <c r="J1" s="11"/>
      <c r="K1" s="11"/>
      <c r="L1" s="11"/>
      <c r="M1" s="11"/>
      <c r="N1" s="11"/>
      <c r="O1" s="11"/>
      <c r="P1" s="22"/>
    </row>
    <row r="2" spans="1:16" s="2" customFormat="1" ht="26.25" customHeight="1" thickBot="1">
      <c r="A2" s="345" t="s">
        <v>480</v>
      </c>
      <c r="B2" s="346"/>
      <c r="C2" s="346"/>
      <c r="D2" s="346"/>
      <c r="E2" s="346"/>
      <c r="F2" s="346"/>
      <c r="G2" s="346"/>
      <c r="H2" s="346"/>
      <c r="I2" s="346"/>
      <c r="J2" s="346"/>
      <c r="K2" s="346"/>
      <c r="L2" s="346"/>
      <c r="M2" s="346"/>
      <c r="N2" s="346"/>
      <c r="O2" s="346"/>
      <c r="P2" s="347"/>
    </row>
    <row r="3" spans="1:16" s="2" customFormat="1" ht="12.75" customHeight="1">
      <c r="A3" s="343"/>
      <c r="B3" s="343"/>
      <c r="C3" s="343"/>
      <c r="D3" s="343"/>
      <c r="E3" s="343"/>
      <c r="F3" s="343"/>
      <c r="G3" s="343"/>
      <c r="H3" s="343"/>
      <c r="I3" s="343"/>
      <c r="J3" s="343"/>
      <c r="K3" s="343"/>
      <c r="L3" s="93"/>
      <c r="M3" s="93"/>
      <c r="N3" s="93"/>
      <c r="O3" s="93"/>
      <c r="P3" s="22"/>
    </row>
    <row r="4" spans="1:16" s="2" customFormat="1" ht="19.5" customHeight="1">
      <c r="A4" s="350" t="s">
        <v>0</v>
      </c>
      <c r="B4" s="350"/>
      <c r="C4" s="350"/>
      <c r="D4" s="350"/>
      <c r="E4" s="350"/>
      <c r="F4" s="350"/>
      <c r="G4" s="350"/>
      <c r="H4" s="350"/>
      <c r="I4" s="350"/>
      <c r="J4" s="350"/>
      <c r="K4" s="350"/>
      <c r="L4" s="420" t="s">
        <v>367</v>
      </c>
      <c r="M4" s="420"/>
      <c r="N4" s="420"/>
      <c r="O4" s="97">
        <f>'Calculation Tab'!F2</f>
        <v>43374</v>
      </c>
      <c r="P4" s="96"/>
    </row>
    <row r="5" spans="1:16" s="2" customFormat="1" ht="12.75" customHeight="1">
      <c r="A5" s="93"/>
      <c r="B5" s="92"/>
      <c r="C5" s="421"/>
      <c r="D5" s="421"/>
      <c r="E5" s="421"/>
      <c r="F5" s="421"/>
      <c r="G5" s="421"/>
      <c r="H5" s="421"/>
      <c r="I5" s="421"/>
      <c r="J5" s="421"/>
      <c r="K5" s="421"/>
      <c r="L5" s="93"/>
      <c r="M5" s="93"/>
      <c r="N5" s="93"/>
      <c r="O5" s="93"/>
      <c r="P5" s="22"/>
    </row>
    <row r="6" spans="1:16" s="46" customFormat="1" ht="12.75" customHeight="1">
      <c r="A6" s="290"/>
      <c r="B6" s="290"/>
      <c r="C6" s="351" t="s">
        <v>1</v>
      </c>
      <c r="D6" s="351"/>
      <c r="E6" s="351"/>
      <c r="F6" s="351"/>
      <c r="G6" s="351"/>
      <c r="H6" s="351"/>
      <c r="I6" s="351"/>
      <c r="J6" s="351"/>
      <c r="K6" s="351"/>
      <c r="L6" s="71"/>
      <c r="P6" s="64"/>
    </row>
    <row r="7" spans="1:16" s="19" customFormat="1" ht="15" customHeight="1">
      <c r="A7" s="285"/>
      <c r="B7" s="93" t="s">
        <v>2</v>
      </c>
      <c r="C7" s="424" t="s">
        <v>396</v>
      </c>
      <c r="D7" s="424"/>
      <c r="E7" s="424"/>
      <c r="F7" s="424"/>
      <c r="G7" s="424"/>
      <c r="H7" s="424"/>
      <c r="I7" s="424"/>
      <c r="J7" s="424"/>
      <c r="K7" s="424"/>
      <c r="L7" s="92"/>
      <c r="P7" s="22"/>
    </row>
    <row r="8" spans="1:16" s="19" customFormat="1" ht="15" customHeight="1">
      <c r="A8" s="285"/>
      <c r="B8" s="93" t="s">
        <v>2</v>
      </c>
      <c r="C8" s="424" t="s">
        <v>397</v>
      </c>
      <c r="D8" s="424"/>
      <c r="E8" s="424"/>
      <c r="F8" s="424"/>
      <c r="G8" s="424"/>
      <c r="H8" s="424"/>
      <c r="I8" s="424"/>
      <c r="J8" s="424"/>
      <c r="K8" s="424"/>
      <c r="L8" s="92"/>
      <c r="P8" s="22"/>
    </row>
    <row r="9" spans="1:16" s="21" customFormat="1" ht="15" customHeight="1">
      <c r="A9" s="285"/>
      <c r="B9" s="71" t="s">
        <v>2</v>
      </c>
      <c r="C9" s="424" t="s">
        <v>398</v>
      </c>
      <c r="D9" s="424"/>
      <c r="E9" s="424"/>
      <c r="F9" s="424"/>
      <c r="G9" s="424"/>
      <c r="H9" s="424"/>
      <c r="I9" s="424"/>
      <c r="J9" s="424"/>
      <c r="K9" s="424"/>
      <c r="L9" s="286"/>
      <c r="P9" s="64"/>
    </row>
    <row r="10" spans="1:16" s="21" customFormat="1" ht="15" customHeight="1">
      <c r="A10" s="285"/>
      <c r="B10" s="71" t="s">
        <v>2</v>
      </c>
      <c r="C10" s="424" t="s">
        <v>399</v>
      </c>
      <c r="D10" s="424"/>
      <c r="E10" s="424"/>
      <c r="F10" s="424"/>
      <c r="G10" s="424"/>
      <c r="H10" s="424"/>
      <c r="I10" s="424"/>
      <c r="J10" s="424"/>
      <c r="K10" s="424"/>
      <c r="L10" s="286"/>
      <c r="P10" s="64"/>
    </row>
    <row r="11" spans="1:16" s="21" customFormat="1" ht="15" customHeight="1">
      <c r="A11" s="285"/>
      <c r="B11" s="71" t="s">
        <v>2</v>
      </c>
      <c r="C11" s="424" t="s">
        <v>400</v>
      </c>
      <c r="D11" s="424"/>
      <c r="E11" s="424"/>
      <c r="F11" s="424"/>
      <c r="G11" s="424"/>
      <c r="H11" s="424"/>
      <c r="I11" s="424"/>
      <c r="J11" s="424"/>
      <c r="K11" s="424"/>
      <c r="L11" s="286"/>
      <c r="P11" s="64"/>
    </row>
    <row r="12" spans="1:16" s="21" customFormat="1" ht="15" customHeight="1">
      <c r="A12" s="285"/>
      <c r="B12" s="71" t="s">
        <v>2</v>
      </c>
      <c r="C12" s="424" t="s">
        <v>401</v>
      </c>
      <c r="D12" s="424"/>
      <c r="E12" s="424"/>
      <c r="F12" s="424"/>
      <c r="G12" s="424"/>
      <c r="H12" s="424"/>
      <c r="I12" s="424"/>
      <c r="J12" s="424"/>
      <c r="K12" s="424"/>
      <c r="L12" s="286"/>
      <c r="P12" s="64"/>
    </row>
    <row r="13" spans="1:16" s="21" customFormat="1" ht="15" customHeight="1">
      <c r="A13" s="285"/>
      <c r="B13" s="71" t="s">
        <v>2</v>
      </c>
      <c r="C13" s="424" t="s">
        <v>402</v>
      </c>
      <c r="D13" s="424"/>
      <c r="E13" s="424"/>
      <c r="F13" s="424"/>
      <c r="G13" s="424"/>
      <c r="H13" s="424"/>
      <c r="I13" s="424"/>
      <c r="J13" s="424"/>
      <c r="K13" s="424"/>
      <c r="L13" s="286"/>
      <c r="P13" s="64"/>
    </row>
    <row r="14" spans="1:16" s="21" customFormat="1" ht="15" customHeight="1">
      <c r="A14" s="285"/>
      <c r="B14" s="93" t="s">
        <v>2</v>
      </c>
      <c r="C14" s="424" t="s">
        <v>403</v>
      </c>
      <c r="D14" s="424"/>
      <c r="E14" s="424"/>
      <c r="F14" s="424"/>
      <c r="G14" s="424"/>
      <c r="H14" s="424"/>
      <c r="I14" s="424"/>
      <c r="J14" s="424"/>
      <c r="K14" s="424"/>
      <c r="L14" s="286"/>
      <c r="P14" s="64"/>
    </row>
    <row r="15" spans="1:16" s="21" customFormat="1" ht="15" customHeight="1">
      <c r="A15" s="285"/>
      <c r="B15" s="71" t="s">
        <v>2</v>
      </c>
      <c r="C15" s="424" t="s">
        <v>404</v>
      </c>
      <c r="D15" s="424"/>
      <c r="E15" s="424"/>
      <c r="F15" s="424"/>
      <c r="G15" s="424"/>
      <c r="H15" s="424"/>
      <c r="I15" s="424"/>
      <c r="J15" s="424"/>
      <c r="K15" s="424"/>
      <c r="L15" s="286"/>
      <c r="P15" s="64"/>
    </row>
    <row r="16" spans="1:16" s="19" customFormat="1" ht="15" customHeight="1">
      <c r="A16" s="289"/>
      <c r="B16" s="288" t="s">
        <v>2</v>
      </c>
      <c r="C16" s="424" t="s">
        <v>405</v>
      </c>
      <c r="D16" s="424"/>
      <c r="E16" s="424"/>
      <c r="F16" s="424"/>
      <c r="G16" s="424"/>
      <c r="H16" s="424"/>
      <c r="I16" s="424"/>
      <c r="J16" s="424"/>
      <c r="K16" s="424"/>
      <c r="L16" s="287"/>
      <c r="M16" s="7" t="s">
        <v>343</v>
      </c>
      <c r="N16" s="7"/>
      <c r="O16" s="66" t="str">
        <f>'Calculation Tab'!$D$2</f>
        <v>Sourcewell</v>
      </c>
      <c r="P16" s="22"/>
    </row>
    <row r="17" spans="1:18" s="21" customFormat="1" ht="15" customHeight="1">
      <c r="A17" s="285"/>
      <c r="B17" s="71" t="s">
        <v>2</v>
      </c>
      <c r="C17" s="424" t="s">
        <v>406</v>
      </c>
      <c r="D17" s="424"/>
      <c r="E17" s="424"/>
      <c r="F17" s="424"/>
      <c r="G17" s="424"/>
      <c r="H17" s="424"/>
      <c r="I17" s="424"/>
      <c r="J17" s="424"/>
      <c r="K17" s="424"/>
      <c r="L17" s="286"/>
      <c r="M17" s="23">
        <v>77250</v>
      </c>
      <c r="N17" s="7"/>
      <c r="O17" s="23">
        <f>M17-(M17*'Calculation Tab'!$D$40)+'Calculation Tab'!$E$40+'Calculation Tab'!$G$40</f>
        <v>69525</v>
      </c>
      <c r="P17" s="64"/>
      <c r="R17" s="280"/>
    </row>
    <row r="18" spans="1:19" s="2" customFormat="1" ht="12.75" customHeight="1">
      <c r="A18" s="285"/>
      <c r="B18" s="93"/>
      <c r="C18" s="352"/>
      <c r="D18" s="352"/>
      <c r="E18" s="352"/>
      <c r="F18" s="352"/>
      <c r="G18" s="352"/>
      <c r="H18" s="352"/>
      <c r="I18" s="352"/>
      <c r="J18" s="352"/>
      <c r="K18" s="352"/>
      <c r="L18" s="284"/>
      <c r="M18" s="277"/>
      <c r="N18" s="64"/>
      <c r="O18" s="277"/>
      <c r="P18" s="65"/>
      <c r="R18" s="280"/>
      <c r="S18" s="274"/>
    </row>
    <row r="19" spans="1:19" s="282" customFormat="1" ht="15" customHeight="1">
      <c r="A19" s="28"/>
      <c r="B19" s="71"/>
      <c r="C19" s="351" t="s">
        <v>3</v>
      </c>
      <c r="D19" s="351"/>
      <c r="E19" s="351"/>
      <c r="F19" s="351"/>
      <c r="G19" s="351"/>
      <c r="H19" s="351"/>
      <c r="I19" s="351"/>
      <c r="J19" s="351"/>
      <c r="K19" s="351"/>
      <c r="L19" s="28"/>
      <c r="M19" s="7" t="s">
        <v>343</v>
      </c>
      <c r="N19" s="22"/>
      <c r="O19" s="277"/>
      <c r="Q19" s="31"/>
      <c r="R19" s="280"/>
      <c r="S19" s="274"/>
    </row>
    <row r="20" spans="1:19" s="2" customFormat="1" ht="15" customHeight="1">
      <c r="A20" s="9"/>
      <c r="B20" s="71" t="s">
        <v>2</v>
      </c>
      <c r="C20" s="424" t="s">
        <v>415</v>
      </c>
      <c r="D20" s="424"/>
      <c r="E20" s="424"/>
      <c r="F20" s="424"/>
      <c r="G20" s="424"/>
      <c r="H20" s="424"/>
      <c r="I20" s="424"/>
      <c r="J20" s="424"/>
      <c r="K20" s="424"/>
      <c r="L20" s="93"/>
      <c r="M20" s="23">
        <v>1820</v>
      </c>
      <c r="N20" s="65"/>
      <c r="O20" s="23">
        <f>M20-(M20*'Calculation Tab'!$D$40)</f>
        <v>1638</v>
      </c>
      <c r="R20" s="280"/>
      <c r="S20" s="274"/>
    </row>
    <row r="21" spans="1:19" s="2" customFormat="1" ht="15" customHeight="1">
      <c r="A21" s="93"/>
      <c r="B21" s="71" t="s">
        <v>2</v>
      </c>
      <c r="C21" s="424" t="s">
        <v>416</v>
      </c>
      <c r="D21" s="424"/>
      <c r="E21" s="424"/>
      <c r="F21" s="424"/>
      <c r="G21" s="424"/>
      <c r="H21" s="424"/>
      <c r="I21" s="424"/>
      <c r="J21" s="424"/>
      <c r="K21" s="424"/>
      <c r="L21" s="92"/>
      <c r="M21" s="23">
        <v>300</v>
      </c>
      <c r="N21" s="65"/>
      <c r="O21" s="23">
        <f>M21-(M21*'Calculation Tab'!$D$40)</f>
        <v>270</v>
      </c>
      <c r="Q21" s="31"/>
      <c r="R21" s="280"/>
      <c r="S21" s="274"/>
    </row>
    <row r="22" spans="1:19" s="2" customFormat="1" ht="15" customHeight="1">
      <c r="A22" s="93"/>
      <c r="B22" s="71"/>
      <c r="C22" s="352"/>
      <c r="D22" s="352"/>
      <c r="E22" s="352"/>
      <c r="F22" s="352"/>
      <c r="G22" s="352"/>
      <c r="H22" s="352"/>
      <c r="I22" s="352"/>
      <c r="J22" s="352"/>
      <c r="K22" s="352"/>
      <c r="L22" s="92"/>
      <c r="M22" s="281"/>
      <c r="N22" s="65"/>
      <c r="O22" s="281"/>
      <c r="Q22" s="31"/>
      <c r="R22" s="280"/>
      <c r="S22" s="274"/>
    </row>
    <row r="23" spans="1:19" s="2" customFormat="1" ht="15" customHeight="1">
      <c r="A23" s="93"/>
      <c r="B23" s="71"/>
      <c r="C23" s="352"/>
      <c r="D23" s="352"/>
      <c r="E23" s="352"/>
      <c r="F23" s="352"/>
      <c r="G23" s="352"/>
      <c r="H23" s="352"/>
      <c r="I23" s="352"/>
      <c r="J23" s="352"/>
      <c r="K23" s="352"/>
      <c r="L23" s="92"/>
      <c r="M23" s="279"/>
      <c r="N23" s="65"/>
      <c r="Q23" s="31"/>
      <c r="S23" s="274"/>
    </row>
    <row r="24" spans="1:19" s="2" customFormat="1" ht="15" customHeight="1">
      <c r="A24" s="9"/>
      <c r="B24" s="71"/>
      <c r="C24" s="423"/>
      <c r="D24" s="423"/>
      <c r="E24" s="423"/>
      <c r="F24" s="423"/>
      <c r="G24" s="423"/>
      <c r="H24" s="423"/>
      <c r="I24" s="423"/>
      <c r="J24" s="423"/>
      <c r="K24" s="423"/>
      <c r="L24" s="93"/>
      <c r="M24" s="93"/>
      <c r="N24" s="22"/>
      <c r="O24" s="277"/>
      <c r="S24" s="274"/>
    </row>
    <row r="25" spans="1:19" s="2" customFormat="1" ht="15.75" customHeight="1">
      <c r="A25" s="276"/>
      <c r="B25" s="27"/>
      <c r="C25" s="275"/>
      <c r="D25" s="275"/>
      <c r="E25" s="275"/>
      <c r="F25" s="275"/>
      <c r="G25" s="275"/>
      <c r="H25" s="275"/>
      <c r="I25" s="275"/>
      <c r="J25" s="275"/>
      <c r="K25" s="275"/>
      <c r="L25" s="275"/>
      <c r="M25" s="11"/>
      <c r="N25" s="11"/>
      <c r="O25" s="11"/>
      <c r="Q25" s="31"/>
      <c r="S25" s="274"/>
    </row>
    <row r="26" spans="1:18" s="2" customFormat="1" ht="12.75" customHeight="1">
      <c r="A26" s="93"/>
      <c r="B26" s="92"/>
      <c r="C26" s="93"/>
      <c r="D26" s="93"/>
      <c r="E26" s="93"/>
      <c r="F26" s="93"/>
      <c r="G26" s="93"/>
      <c r="H26" s="93"/>
      <c r="I26" s="93"/>
      <c r="J26" s="93"/>
      <c r="K26" s="93"/>
      <c r="L26" s="93"/>
      <c r="M26" s="11"/>
      <c r="N26" s="11"/>
      <c r="O26" s="11"/>
      <c r="Q26" s="17"/>
      <c r="R26" s="11"/>
    </row>
  </sheetData>
  <sheetProtection/>
  <mergeCells count="24">
    <mergeCell ref="A2:P2"/>
    <mergeCell ref="A3:K3"/>
    <mergeCell ref="A4:K4"/>
    <mergeCell ref="L4:N4"/>
    <mergeCell ref="C5:K5"/>
    <mergeCell ref="C6:K6"/>
    <mergeCell ref="C19:K19"/>
    <mergeCell ref="C20:K20"/>
    <mergeCell ref="C7:K7"/>
    <mergeCell ref="C8:K8"/>
    <mergeCell ref="C11:K11"/>
    <mergeCell ref="C12:K12"/>
    <mergeCell ref="C13:K13"/>
    <mergeCell ref="C14:K14"/>
    <mergeCell ref="C22:K22"/>
    <mergeCell ref="C23:K23"/>
    <mergeCell ref="C24:K24"/>
    <mergeCell ref="C9:K9"/>
    <mergeCell ref="C10:K10"/>
    <mergeCell ref="C21:K21"/>
    <mergeCell ref="C15:K15"/>
    <mergeCell ref="C16:K16"/>
    <mergeCell ref="C17:K17"/>
    <mergeCell ref="C18:K18"/>
  </mergeCells>
  <printOptions horizontalCentered="1"/>
  <pageMargins left="0.7" right="0.7" top="0.5" bottom="0.75" header="0.5" footer="0.5"/>
  <pageSetup fitToHeight="0" fitToWidth="1" horizontalDpi="600" verticalDpi="600" orientation="portrait" scale="66" r:id="rId2"/>
  <headerFooter alignWithMargins="0">
    <oddFooter>&amp;L&amp;A&amp;C&amp;P&amp;RREVISED 10/1/2018
PRINTED &amp;D @ &amp;T</oddFooter>
  </headerFooter>
  <drawing r:id="rId1"/>
</worksheet>
</file>

<file path=xl/worksheets/sheet39.xml><?xml version="1.0" encoding="utf-8"?>
<worksheet xmlns="http://schemas.openxmlformats.org/spreadsheetml/2006/main" xmlns:r="http://schemas.openxmlformats.org/officeDocument/2006/relationships">
  <sheetPr codeName="Sheet83">
    <tabColor rgb="FF92D050"/>
    <pageSetUpPr fitToPage="1"/>
  </sheetPr>
  <dimension ref="A1:S28"/>
  <sheetViews>
    <sheetView zoomScalePageLayoutView="0" workbookViewId="0" topLeftCell="A1">
      <selection activeCell="A2" sqref="A2:P2"/>
    </sheetView>
  </sheetViews>
  <sheetFormatPr defaultColWidth="9.140625" defaultRowHeight="12.75" customHeight="1"/>
  <cols>
    <col min="1" max="1" width="7.57421875" style="11" customWidth="1"/>
    <col min="2" max="2" width="1.8515625" style="27" customWidth="1"/>
    <col min="3" max="3" width="8.421875" style="11" customWidth="1"/>
    <col min="4" max="4" width="11.140625" style="11" customWidth="1"/>
    <col min="5" max="5" width="12.28125" style="11" customWidth="1"/>
    <col min="6" max="6" width="10.8515625" style="11" bestFit="1" customWidth="1"/>
    <col min="7" max="7" width="14.421875" style="11" customWidth="1"/>
    <col min="8" max="8" width="2.140625" style="11" customWidth="1"/>
    <col min="9" max="9" width="10.00390625" style="11" customWidth="1"/>
    <col min="10" max="10" width="10.8515625" style="11" customWidth="1"/>
    <col min="11" max="11" width="12.00390625" style="11" customWidth="1"/>
    <col min="12" max="12" width="2.28125" style="11" customWidth="1"/>
    <col min="13" max="13" width="14.140625" style="11" bestFit="1" customWidth="1"/>
    <col min="14" max="14" width="3.28125" style="11" customWidth="1"/>
    <col min="15" max="15" width="12.7109375" style="11" bestFit="1" customWidth="1"/>
    <col min="16" max="16" width="2.7109375" style="63" customWidth="1"/>
    <col min="17" max="17" width="13.421875" style="11" customWidth="1"/>
    <col min="18" max="18" width="14.7109375" style="11" bestFit="1" customWidth="1"/>
    <col min="19" max="19" width="11.421875" style="11" customWidth="1"/>
    <col min="20" max="16384" width="9.140625" style="11" customWidth="1"/>
  </cols>
  <sheetData>
    <row r="1" spans="1:16" s="2" customFormat="1" ht="12.75" customHeight="1" thickBot="1">
      <c r="A1" s="11"/>
      <c r="B1" s="27"/>
      <c r="C1" s="11"/>
      <c r="D1" s="11"/>
      <c r="E1" s="11"/>
      <c r="F1" s="11"/>
      <c r="G1" s="11"/>
      <c r="H1" s="11"/>
      <c r="I1" s="11"/>
      <c r="J1" s="11"/>
      <c r="K1" s="11"/>
      <c r="L1" s="11"/>
      <c r="M1" s="11"/>
      <c r="N1" s="11"/>
      <c r="O1" s="11"/>
      <c r="P1" s="22"/>
    </row>
    <row r="2" spans="1:16" s="2" customFormat="1" ht="26.25" customHeight="1" thickBot="1">
      <c r="A2" s="345" t="s">
        <v>481</v>
      </c>
      <c r="B2" s="346"/>
      <c r="C2" s="346"/>
      <c r="D2" s="346"/>
      <c r="E2" s="346"/>
      <c r="F2" s="346"/>
      <c r="G2" s="346"/>
      <c r="H2" s="346"/>
      <c r="I2" s="346"/>
      <c r="J2" s="346"/>
      <c r="K2" s="346"/>
      <c r="L2" s="346"/>
      <c r="M2" s="346"/>
      <c r="N2" s="346"/>
      <c r="O2" s="346"/>
      <c r="P2" s="347"/>
    </row>
    <row r="3" spans="1:16" s="2" customFormat="1" ht="12.75" customHeight="1">
      <c r="A3" s="343"/>
      <c r="B3" s="343"/>
      <c r="C3" s="343"/>
      <c r="D3" s="343"/>
      <c r="E3" s="343"/>
      <c r="F3" s="343"/>
      <c r="G3" s="343"/>
      <c r="H3" s="343"/>
      <c r="I3" s="343"/>
      <c r="J3" s="343"/>
      <c r="K3" s="343"/>
      <c r="L3" s="93"/>
      <c r="M3" s="93"/>
      <c r="N3" s="93"/>
      <c r="O3" s="93"/>
      <c r="P3" s="22"/>
    </row>
    <row r="4" spans="1:16" s="2" customFormat="1" ht="19.5" customHeight="1">
      <c r="A4" s="350" t="s">
        <v>0</v>
      </c>
      <c r="B4" s="350"/>
      <c r="C4" s="350"/>
      <c r="D4" s="350"/>
      <c r="E4" s="350"/>
      <c r="F4" s="350"/>
      <c r="G4" s="350"/>
      <c r="H4" s="350"/>
      <c r="I4" s="350"/>
      <c r="J4" s="350"/>
      <c r="K4" s="350"/>
      <c r="L4" s="420" t="s">
        <v>367</v>
      </c>
      <c r="M4" s="420"/>
      <c r="N4" s="420"/>
      <c r="O4" s="97">
        <f>'Calculation Tab'!F2</f>
        <v>43374</v>
      </c>
      <c r="P4" s="96"/>
    </row>
    <row r="5" spans="1:16" s="2" customFormat="1" ht="12.75" customHeight="1">
      <c r="A5" s="93"/>
      <c r="B5" s="92"/>
      <c r="C5" s="421"/>
      <c r="D5" s="421"/>
      <c r="E5" s="421"/>
      <c r="F5" s="421"/>
      <c r="G5" s="421"/>
      <c r="H5" s="421"/>
      <c r="I5" s="421"/>
      <c r="J5" s="421"/>
      <c r="K5" s="421"/>
      <c r="L5" s="93"/>
      <c r="M5" s="93"/>
      <c r="N5" s="93"/>
      <c r="O5" s="93"/>
      <c r="P5" s="22"/>
    </row>
    <row r="6" spans="1:16" s="46" customFormat="1" ht="12.75" customHeight="1">
      <c r="A6" s="290"/>
      <c r="B6" s="290"/>
      <c r="C6" s="351" t="s">
        <v>1</v>
      </c>
      <c r="D6" s="351"/>
      <c r="E6" s="351"/>
      <c r="F6" s="351"/>
      <c r="G6" s="351"/>
      <c r="H6" s="351"/>
      <c r="I6" s="351"/>
      <c r="J6" s="351"/>
      <c r="K6" s="351"/>
      <c r="L6" s="71"/>
      <c r="P6" s="64"/>
    </row>
    <row r="7" spans="1:16" s="19" customFormat="1" ht="15" customHeight="1">
      <c r="A7" s="285"/>
      <c r="B7" s="93" t="s">
        <v>2</v>
      </c>
      <c r="C7" s="424" t="s">
        <v>407</v>
      </c>
      <c r="D7" s="424"/>
      <c r="E7" s="424"/>
      <c r="F7" s="424"/>
      <c r="G7" s="424"/>
      <c r="H7" s="424"/>
      <c r="I7" s="424"/>
      <c r="J7" s="424"/>
      <c r="K7" s="424"/>
      <c r="L7" s="92"/>
      <c r="P7" s="22"/>
    </row>
    <row r="8" spans="1:16" s="19" customFormat="1" ht="15" customHeight="1">
      <c r="A8" s="285"/>
      <c r="B8" s="93" t="s">
        <v>2</v>
      </c>
      <c r="C8" s="424" t="s">
        <v>408</v>
      </c>
      <c r="D8" s="424"/>
      <c r="E8" s="424"/>
      <c r="F8" s="424"/>
      <c r="G8" s="424"/>
      <c r="H8" s="424"/>
      <c r="I8" s="424"/>
      <c r="J8" s="424"/>
      <c r="K8" s="424"/>
      <c r="L8" s="92"/>
      <c r="P8" s="22"/>
    </row>
    <row r="9" spans="1:16" s="21" customFormat="1" ht="15" customHeight="1">
      <c r="A9" s="285"/>
      <c r="B9" s="71" t="s">
        <v>2</v>
      </c>
      <c r="C9" s="424" t="s">
        <v>398</v>
      </c>
      <c r="D9" s="424"/>
      <c r="E9" s="424"/>
      <c r="F9" s="424"/>
      <c r="G9" s="424"/>
      <c r="H9" s="424"/>
      <c r="I9" s="424"/>
      <c r="J9" s="424"/>
      <c r="K9" s="424"/>
      <c r="L9" s="286"/>
      <c r="P9" s="64"/>
    </row>
    <row r="10" spans="1:16" s="21" customFormat="1" ht="15" customHeight="1">
      <c r="A10" s="285"/>
      <c r="B10" s="71" t="s">
        <v>2</v>
      </c>
      <c r="C10" s="424" t="s">
        <v>409</v>
      </c>
      <c r="D10" s="424"/>
      <c r="E10" s="424"/>
      <c r="F10" s="424"/>
      <c r="G10" s="424"/>
      <c r="H10" s="424"/>
      <c r="I10" s="424"/>
      <c r="J10" s="424"/>
      <c r="K10" s="424"/>
      <c r="L10" s="286"/>
      <c r="P10" s="64"/>
    </row>
    <row r="11" spans="1:16" s="21" customFormat="1" ht="15" customHeight="1">
      <c r="A11" s="285"/>
      <c r="B11" s="71" t="s">
        <v>2</v>
      </c>
      <c r="C11" s="424" t="s">
        <v>410</v>
      </c>
      <c r="D11" s="424"/>
      <c r="E11" s="424"/>
      <c r="F11" s="424"/>
      <c r="G11" s="424"/>
      <c r="H11" s="424"/>
      <c r="I11" s="424"/>
      <c r="J11" s="424"/>
      <c r="K11" s="424"/>
      <c r="L11" s="286"/>
      <c r="P11" s="64"/>
    </row>
    <row r="12" spans="1:16" s="21" customFormat="1" ht="15" customHeight="1">
      <c r="A12" s="285"/>
      <c r="B12" s="71" t="s">
        <v>2</v>
      </c>
      <c r="C12" s="424" t="s">
        <v>411</v>
      </c>
      <c r="D12" s="424"/>
      <c r="E12" s="424"/>
      <c r="F12" s="424"/>
      <c r="G12" s="424"/>
      <c r="H12" s="424"/>
      <c r="I12" s="424"/>
      <c r="J12" s="424"/>
      <c r="K12" s="424"/>
      <c r="L12" s="286"/>
      <c r="P12" s="64"/>
    </row>
    <row r="13" spans="1:16" s="21" customFormat="1" ht="15" customHeight="1">
      <c r="A13" s="285"/>
      <c r="B13" s="93" t="s">
        <v>2</v>
      </c>
      <c r="C13" s="424" t="s">
        <v>412</v>
      </c>
      <c r="D13" s="424"/>
      <c r="E13" s="424"/>
      <c r="F13" s="424"/>
      <c r="G13" s="424"/>
      <c r="H13" s="424"/>
      <c r="I13" s="424"/>
      <c r="J13" s="424"/>
      <c r="K13" s="424"/>
      <c r="L13" s="286"/>
      <c r="P13" s="64"/>
    </row>
    <row r="14" spans="1:16" s="21" customFormat="1" ht="15" customHeight="1">
      <c r="A14" s="285"/>
      <c r="B14" s="71" t="s">
        <v>2</v>
      </c>
      <c r="C14" s="424" t="s">
        <v>413</v>
      </c>
      <c r="D14" s="424"/>
      <c r="E14" s="424"/>
      <c r="F14" s="424"/>
      <c r="G14" s="424"/>
      <c r="H14" s="424"/>
      <c r="I14" s="424"/>
      <c r="J14" s="424"/>
      <c r="K14" s="424"/>
      <c r="L14" s="286"/>
      <c r="P14" s="64"/>
    </row>
    <row r="15" spans="1:16" s="19" customFormat="1" ht="15" customHeight="1">
      <c r="A15" s="289"/>
      <c r="B15" s="288" t="s">
        <v>2</v>
      </c>
      <c r="C15" s="424" t="s">
        <v>414</v>
      </c>
      <c r="D15" s="424"/>
      <c r="E15" s="424"/>
      <c r="F15" s="424"/>
      <c r="G15" s="424"/>
      <c r="H15" s="424"/>
      <c r="I15" s="424"/>
      <c r="J15" s="424"/>
      <c r="K15" s="424"/>
      <c r="L15" s="287"/>
      <c r="M15" s="7" t="s">
        <v>343</v>
      </c>
      <c r="N15" s="7"/>
      <c r="O15" s="66" t="str">
        <f>'Calculation Tab'!$D$2</f>
        <v>Sourcewell</v>
      </c>
      <c r="P15" s="22"/>
    </row>
    <row r="16" spans="1:18" s="21" customFormat="1" ht="15" customHeight="1">
      <c r="A16" s="285"/>
      <c r="B16" s="71" t="s">
        <v>2</v>
      </c>
      <c r="C16" s="424" t="s">
        <v>404</v>
      </c>
      <c r="D16" s="424"/>
      <c r="E16" s="424"/>
      <c r="F16" s="424"/>
      <c r="G16" s="424"/>
      <c r="H16" s="424"/>
      <c r="I16" s="424"/>
      <c r="J16" s="424"/>
      <c r="K16" s="424"/>
      <c r="L16" s="286"/>
      <c r="M16" s="23">
        <v>181280</v>
      </c>
      <c r="N16" s="7"/>
      <c r="O16" s="23">
        <f>M16-(M16*'Calculation Tab'!$D$41)+'Calculation Tab'!$E$41+'Calculation Tab'!$G$41</f>
        <v>163152</v>
      </c>
      <c r="P16" s="64"/>
      <c r="R16" s="280"/>
    </row>
    <row r="17" spans="1:19" s="2" customFormat="1" ht="12.75" customHeight="1">
      <c r="A17" s="285"/>
      <c r="B17" s="93"/>
      <c r="C17" s="352"/>
      <c r="D17" s="352"/>
      <c r="E17" s="352"/>
      <c r="F17" s="352"/>
      <c r="G17" s="352"/>
      <c r="H17" s="352"/>
      <c r="I17" s="352"/>
      <c r="J17" s="352"/>
      <c r="K17" s="352"/>
      <c r="L17" s="284"/>
      <c r="M17" s="277"/>
      <c r="N17" s="64"/>
      <c r="O17" s="277"/>
      <c r="P17" s="65"/>
      <c r="R17" s="280"/>
      <c r="S17" s="274"/>
    </row>
    <row r="18" spans="1:19" s="282" customFormat="1" ht="15" customHeight="1">
      <c r="A18" s="28"/>
      <c r="B18" s="71"/>
      <c r="C18" s="351" t="s">
        <v>3</v>
      </c>
      <c r="D18" s="351"/>
      <c r="E18" s="351"/>
      <c r="F18" s="351"/>
      <c r="G18" s="351"/>
      <c r="H18" s="351"/>
      <c r="I18" s="351"/>
      <c r="J18" s="351"/>
      <c r="K18" s="351"/>
      <c r="L18" s="28"/>
      <c r="M18" s="7" t="s">
        <v>343</v>
      </c>
      <c r="N18" s="22"/>
      <c r="O18" s="277"/>
      <c r="Q18" s="31"/>
      <c r="R18" s="280"/>
      <c r="S18" s="274"/>
    </row>
    <row r="19" spans="1:19" s="2" customFormat="1" ht="15" customHeight="1">
      <c r="A19" s="9"/>
      <c r="B19" s="71" t="s">
        <v>2</v>
      </c>
      <c r="C19" s="424" t="s">
        <v>418</v>
      </c>
      <c r="D19" s="424"/>
      <c r="E19" s="424"/>
      <c r="F19" s="424"/>
      <c r="G19" s="424"/>
      <c r="H19" s="424"/>
      <c r="I19" s="424"/>
      <c r="J19" s="424"/>
      <c r="K19" s="424"/>
      <c r="L19" s="93"/>
      <c r="M19" s="23">
        <v>4120</v>
      </c>
      <c r="N19" s="65"/>
      <c r="O19" s="23">
        <f>M19-(M19*'Calculation Tab'!$D$41)</f>
        <v>3708</v>
      </c>
      <c r="R19" s="280"/>
      <c r="S19" s="274"/>
    </row>
    <row r="20" spans="1:19" s="2" customFormat="1" ht="15" customHeight="1">
      <c r="A20" s="93"/>
      <c r="B20" s="71" t="s">
        <v>2</v>
      </c>
      <c r="C20" s="424" t="s">
        <v>419</v>
      </c>
      <c r="D20" s="424"/>
      <c r="E20" s="424"/>
      <c r="F20" s="424"/>
      <c r="G20" s="424"/>
      <c r="H20" s="424"/>
      <c r="I20" s="424"/>
      <c r="J20" s="424"/>
      <c r="K20" s="424"/>
      <c r="L20" s="92"/>
      <c r="M20" s="23">
        <v>4120</v>
      </c>
      <c r="N20" s="65"/>
      <c r="O20" s="23">
        <f>M20-(M20*'Calculation Tab'!$D$41)</f>
        <v>3708</v>
      </c>
      <c r="Q20" s="31"/>
      <c r="R20" s="280"/>
      <c r="S20" s="274"/>
    </row>
    <row r="21" spans="1:19" s="2" customFormat="1" ht="15" customHeight="1">
      <c r="A21" s="93"/>
      <c r="B21" s="71" t="s">
        <v>2</v>
      </c>
      <c r="C21" s="424" t="s">
        <v>420</v>
      </c>
      <c r="D21" s="424"/>
      <c r="E21" s="424"/>
      <c r="F21" s="424"/>
      <c r="G21" s="424"/>
      <c r="H21" s="424"/>
      <c r="I21" s="424"/>
      <c r="J21" s="424"/>
      <c r="K21" s="424"/>
      <c r="L21" s="92"/>
      <c r="M21" s="292" t="s">
        <v>132</v>
      </c>
      <c r="N21" s="65"/>
      <c r="O21" s="23" t="e">
        <f>M21-(M21*'Calculation Tab'!$D$41)</f>
        <v>#VALUE!</v>
      </c>
      <c r="Q21" s="31"/>
      <c r="R21" s="280"/>
      <c r="S21" s="274"/>
    </row>
    <row r="22" spans="1:19" s="2" customFormat="1" ht="15" customHeight="1">
      <c r="A22" s="9"/>
      <c r="B22" s="71" t="s">
        <v>2</v>
      </c>
      <c r="C22" s="424" t="s">
        <v>421</v>
      </c>
      <c r="D22" s="424"/>
      <c r="E22" s="424"/>
      <c r="F22" s="424"/>
      <c r="G22" s="424"/>
      <c r="H22" s="424"/>
      <c r="I22" s="424"/>
      <c r="J22" s="424"/>
      <c r="K22" s="424"/>
      <c r="L22" s="93"/>
      <c r="M22" s="23">
        <v>169.95</v>
      </c>
      <c r="N22" s="65"/>
      <c r="O22" s="23">
        <f>M22-(M22*'Calculation Tab'!$D$41)</f>
        <v>152.95499999999998</v>
      </c>
      <c r="R22" s="280"/>
      <c r="S22" s="274"/>
    </row>
    <row r="23" spans="1:19" s="2" customFormat="1" ht="15" customHeight="1">
      <c r="A23" s="93"/>
      <c r="B23" s="71" t="s">
        <v>2</v>
      </c>
      <c r="C23" s="424" t="s">
        <v>422</v>
      </c>
      <c r="D23" s="424"/>
      <c r="E23" s="424"/>
      <c r="F23" s="424"/>
      <c r="G23" s="424"/>
      <c r="H23" s="424"/>
      <c r="I23" s="424"/>
      <c r="J23" s="424"/>
      <c r="K23" s="424"/>
      <c r="L23" s="92"/>
      <c r="M23" s="23">
        <v>169.95</v>
      </c>
      <c r="N23" s="65"/>
      <c r="O23" s="23">
        <f>M23-(M23*'Calculation Tab'!$D$41)</f>
        <v>152.95499999999998</v>
      </c>
      <c r="Q23" s="31"/>
      <c r="R23" s="280"/>
      <c r="S23" s="274"/>
    </row>
    <row r="24" spans="1:19" s="2" customFormat="1" ht="15" customHeight="1">
      <c r="A24" s="93"/>
      <c r="B24" s="71"/>
      <c r="C24" s="352"/>
      <c r="D24" s="352"/>
      <c r="E24" s="352"/>
      <c r="F24" s="352"/>
      <c r="G24" s="352"/>
      <c r="H24" s="352"/>
      <c r="I24" s="352"/>
      <c r="J24" s="352"/>
      <c r="K24" s="352"/>
      <c r="L24" s="92"/>
      <c r="M24" s="281"/>
      <c r="N24" s="65"/>
      <c r="O24" s="281"/>
      <c r="Q24" s="31"/>
      <c r="R24" s="280"/>
      <c r="S24" s="274"/>
    </row>
    <row r="25" spans="1:19" s="2" customFormat="1" ht="15" customHeight="1">
      <c r="A25" s="93"/>
      <c r="B25" s="71"/>
      <c r="C25" s="352"/>
      <c r="D25" s="352"/>
      <c r="E25" s="352"/>
      <c r="F25" s="352"/>
      <c r="G25" s="352"/>
      <c r="H25" s="352"/>
      <c r="I25" s="352"/>
      <c r="J25" s="352"/>
      <c r="K25" s="352"/>
      <c r="L25" s="92"/>
      <c r="M25" s="279"/>
      <c r="N25" s="65"/>
      <c r="Q25" s="31"/>
      <c r="S25" s="274"/>
    </row>
    <row r="26" spans="1:19" s="2" customFormat="1" ht="15" customHeight="1">
      <c r="A26" s="9"/>
      <c r="B26" s="71"/>
      <c r="C26" s="423"/>
      <c r="D26" s="423"/>
      <c r="E26" s="423"/>
      <c r="F26" s="423"/>
      <c r="G26" s="423"/>
      <c r="H26" s="423"/>
      <c r="I26" s="423"/>
      <c r="J26" s="423"/>
      <c r="K26" s="423"/>
      <c r="L26" s="93"/>
      <c r="M26" s="93"/>
      <c r="N26" s="22"/>
      <c r="O26" s="277"/>
      <c r="S26" s="274"/>
    </row>
    <row r="27" spans="1:19" s="2" customFormat="1" ht="15.75" customHeight="1">
      <c r="A27" s="276"/>
      <c r="B27" s="27"/>
      <c r="C27" s="275"/>
      <c r="D27" s="275"/>
      <c r="E27" s="275"/>
      <c r="F27" s="275"/>
      <c r="G27" s="275"/>
      <c r="H27" s="275"/>
      <c r="I27" s="275"/>
      <c r="J27" s="275"/>
      <c r="K27" s="275"/>
      <c r="L27" s="275"/>
      <c r="M27" s="11"/>
      <c r="N27" s="11"/>
      <c r="O27" s="11"/>
      <c r="Q27" s="31"/>
      <c r="S27" s="274"/>
    </row>
    <row r="28" spans="1:18" s="2" customFormat="1" ht="12.75" customHeight="1">
      <c r="A28" s="93"/>
      <c r="B28" s="92"/>
      <c r="C28" s="93"/>
      <c r="D28" s="93"/>
      <c r="E28" s="93"/>
      <c r="F28" s="93"/>
      <c r="G28" s="93"/>
      <c r="H28" s="93"/>
      <c r="I28" s="93"/>
      <c r="J28" s="93"/>
      <c r="K28" s="93"/>
      <c r="L28" s="93"/>
      <c r="M28" s="11"/>
      <c r="N28" s="11"/>
      <c r="O28" s="11"/>
      <c r="Q28" s="17"/>
      <c r="R28" s="11"/>
    </row>
  </sheetData>
  <sheetProtection/>
  <mergeCells count="26">
    <mergeCell ref="A2:P2"/>
    <mergeCell ref="A3:K3"/>
    <mergeCell ref="A4:K4"/>
    <mergeCell ref="L4:N4"/>
    <mergeCell ref="C5:K5"/>
    <mergeCell ref="C12:K12"/>
    <mergeCell ref="C6:K6"/>
    <mergeCell ref="C7:K7"/>
    <mergeCell ref="C8:K8"/>
    <mergeCell ref="C9:K9"/>
    <mergeCell ref="C13:K13"/>
    <mergeCell ref="C10:K10"/>
    <mergeCell ref="C11:K11"/>
    <mergeCell ref="C14:K14"/>
    <mergeCell ref="C15:K15"/>
    <mergeCell ref="C16:K16"/>
    <mergeCell ref="C26:K26"/>
    <mergeCell ref="C19:K19"/>
    <mergeCell ref="C21:K21"/>
    <mergeCell ref="C20:K20"/>
    <mergeCell ref="C17:K17"/>
    <mergeCell ref="C18:K18"/>
    <mergeCell ref="C22:K22"/>
    <mergeCell ref="C23:K23"/>
    <mergeCell ref="C24:K24"/>
    <mergeCell ref="C25:K25"/>
  </mergeCells>
  <printOptions horizontalCentered="1"/>
  <pageMargins left="0.7" right="0.7" top="0.5" bottom="0.75" header="0.5" footer="0.5"/>
  <pageSetup fitToHeight="0" fitToWidth="1" horizontalDpi="600" verticalDpi="600" orientation="portrait" scale="66" r:id="rId2"/>
  <headerFooter alignWithMargins="0">
    <oddFooter>&amp;L&amp;A&amp;C&amp;P&amp;RREVISED 10/1/2018
PRINTED &amp;D @ &amp;T</oddFooter>
  </headerFooter>
  <drawing r:id="rId1"/>
</worksheet>
</file>

<file path=xl/worksheets/sheet4.xml><?xml version="1.0" encoding="utf-8"?>
<worksheet xmlns="http://schemas.openxmlformats.org/spreadsheetml/2006/main" xmlns:r="http://schemas.openxmlformats.org/officeDocument/2006/relationships">
  <sheetPr codeName="Sheet55">
    <tabColor rgb="FFC00000"/>
    <pageSetUpPr fitToPage="1"/>
  </sheetPr>
  <dimension ref="A1:Q26"/>
  <sheetViews>
    <sheetView zoomScalePageLayoutView="0" workbookViewId="0" topLeftCell="A1">
      <selection activeCell="R30" sqref="R30"/>
    </sheetView>
  </sheetViews>
  <sheetFormatPr defaultColWidth="9.140625" defaultRowHeight="12.75" customHeight="1"/>
  <cols>
    <col min="1" max="1" width="7.57421875" style="35" customWidth="1"/>
    <col min="2" max="2" width="1.8515625" style="36" customWidth="1"/>
    <col min="3" max="3" width="8.421875" style="35" customWidth="1"/>
    <col min="4" max="4" width="11.140625" style="35" customWidth="1"/>
    <col min="5" max="5" width="12.28125" style="35" customWidth="1"/>
    <col min="6" max="6" width="11.00390625" style="35" bestFit="1" customWidth="1"/>
    <col min="7" max="7" width="14.421875" style="35" customWidth="1"/>
    <col min="8" max="8" width="2.140625" style="35" customWidth="1"/>
    <col min="9" max="9" width="10.00390625" style="35" customWidth="1"/>
    <col min="10" max="10" width="10.8515625" style="35" customWidth="1"/>
    <col min="11" max="11" width="12.00390625" style="35" customWidth="1"/>
    <col min="12" max="12" width="1.1484375" style="35" customWidth="1"/>
    <col min="13" max="13" width="14.7109375" style="35" customWidth="1"/>
    <col min="14" max="14" width="3.28125" style="35" customWidth="1"/>
    <col min="15" max="15" width="13.140625" style="35" customWidth="1"/>
    <col min="16" max="16" width="2.7109375" style="63" customWidth="1"/>
    <col min="17" max="17" width="13.421875" style="13" customWidth="1"/>
    <col min="18" max="16384" width="9.140625" style="13" customWidth="1"/>
  </cols>
  <sheetData>
    <row r="1" spans="1:16" s="2" customFormat="1" ht="12.75" customHeight="1" thickBot="1">
      <c r="A1" s="35"/>
      <c r="B1" s="36"/>
      <c r="C1" s="35"/>
      <c r="D1" s="35"/>
      <c r="E1" s="35"/>
      <c r="F1" s="35"/>
      <c r="G1" s="35"/>
      <c r="H1" s="35"/>
      <c r="I1" s="35"/>
      <c r="J1" s="35"/>
      <c r="K1" s="35"/>
      <c r="L1" s="35"/>
      <c r="M1" s="35"/>
      <c r="N1" s="35"/>
      <c r="O1" s="35"/>
      <c r="P1" s="22"/>
    </row>
    <row r="2" spans="1:16" s="2" customFormat="1" ht="21" thickBot="1">
      <c r="A2" s="345" t="s">
        <v>448</v>
      </c>
      <c r="B2" s="346"/>
      <c r="C2" s="346"/>
      <c r="D2" s="346"/>
      <c r="E2" s="346"/>
      <c r="F2" s="346"/>
      <c r="G2" s="346"/>
      <c r="H2" s="346"/>
      <c r="I2" s="346"/>
      <c r="J2" s="346"/>
      <c r="K2" s="346"/>
      <c r="L2" s="346"/>
      <c r="M2" s="346"/>
      <c r="N2" s="346"/>
      <c r="O2" s="346"/>
      <c r="P2" s="347"/>
    </row>
    <row r="3" spans="1:16" s="2" customFormat="1" ht="12.75" customHeight="1">
      <c r="A3" s="348"/>
      <c r="B3" s="348"/>
      <c r="C3" s="348"/>
      <c r="D3" s="348"/>
      <c r="E3" s="348"/>
      <c r="F3" s="348"/>
      <c r="G3" s="348"/>
      <c r="H3" s="348"/>
      <c r="I3" s="348"/>
      <c r="J3" s="348"/>
      <c r="K3" s="348"/>
      <c r="L3" s="37"/>
      <c r="M3" s="37"/>
      <c r="N3" s="37"/>
      <c r="O3" s="37"/>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37"/>
      <c r="B5" s="38"/>
      <c r="C5" s="349"/>
      <c r="D5" s="349"/>
      <c r="E5" s="349"/>
      <c r="F5" s="349"/>
      <c r="G5" s="349"/>
      <c r="H5" s="349"/>
      <c r="I5" s="349"/>
      <c r="J5" s="349"/>
      <c r="K5" s="349"/>
      <c r="L5" s="37"/>
      <c r="M5" s="37"/>
      <c r="N5" s="37"/>
      <c r="O5" s="37"/>
      <c r="P5" s="22"/>
    </row>
    <row r="6" spans="1:16" s="21" customFormat="1" ht="12.75" customHeight="1">
      <c r="A6" s="6"/>
      <c r="B6" s="7"/>
      <c r="C6" s="351" t="s">
        <v>1</v>
      </c>
      <c r="D6" s="351"/>
      <c r="E6" s="351"/>
      <c r="F6" s="351"/>
      <c r="G6" s="351"/>
      <c r="H6" s="351"/>
      <c r="I6" s="351"/>
      <c r="J6" s="351"/>
      <c r="K6" s="351"/>
      <c r="L6" s="40"/>
      <c r="P6" s="64"/>
    </row>
    <row r="7" spans="1:16" s="21" customFormat="1" ht="15" customHeight="1">
      <c r="A7" s="41"/>
      <c r="B7" s="42" t="s">
        <v>2</v>
      </c>
      <c r="C7" s="336" t="s">
        <v>48</v>
      </c>
      <c r="D7" s="336"/>
      <c r="E7" s="336"/>
      <c r="F7" s="336"/>
      <c r="G7" s="336"/>
      <c r="H7" s="336"/>
      <c r="I7" s="336"/>
      <c r="J7" s="336"/>
      <c r="K7" s="336"/>
      <c r="L7" s="40"/>
      <c r="P7" s="64"/>
    </row>
    <row r="8" spans="1:16" s="21" customFormat="1" ht="15" customHeight="1">
      <c r="A8" s="41"/>
      <c r="B8" s="42" t="s">
        <v>2</v>
      </c>
      <c r="C8" s="336" t="s">
        <v>169</v>
      </c>
      <c r="D8" s="336"/>
      <c r="E8" s="336"/>
      <c r="F8" s="336"/>
      <c r="G8" s="336"/>
      <c r="H8" s="336"/>
      <c r="I8" s="336"/>
      <c r="J8" s="336"/>
      <c r="K8" s="336"/>
      <c r="L8" s="40"/>
      <c r="P8" s="64"/>
    </row>
    <row r="9" spans="1:16" s="21" customFormat="1" ht="15" customHeight="1">
      <c r="A9" s="43"/>
      <c r="B9" s="42" t="s">
        <v>2</v>
      </c>
      <c r="C9" s="336" t="s">
        <v>170</v>
      </c>
      <c r="D9" s="336"/>
      <c r="E9" s="336"/>
      <c r="F9" s="336"/>
      <c r="G9" s="336"/>
      <c r="H9" s="336"/>
      <c r="I9" s="336"/>
      <c r="J9" s="336"/>
      <c r="K9" s="336"/>
      <c r="L9" s="40"/>
      <c r="P9" s="64"/>
    </row>
    <row r="10" spans="1:16" s="21" customFormat="1" ht="15" customHeight="1">
      <c r="A10" s="44"/>
      <c r="B10" s="42" t="s">
        <v>2</v>
      </c>
      <c r="C10" s="336" t="s">
        <v>49</v>
      </c>
      <c r="D10" s="336"/>
      <c r="E10" s="336"/>
      <c r="F10" s="336"/>
      <c r="G10" s="336"/>
      <c r="H10" s="336"/>
      <c r="I10" s="336"/>
      <c r="J10" s="336"/>
      <c r="K10" s="336"/>
      <c r="L10" s="38"/>
      <c r="P10" s="64"/>
    </row>
    <row r="11" spans="1:16" s="21" customFormat="1" ht="15" customHeight="1">
      <c r="A11" s="41"/>
      <c r="B11" s="42" t="s">
        <v>2</v>
      </c>
      <c r="C11" s="336" t="s">
        <v>134</v>
      </c>
      <c r="D11" s="336"/>
      <c r="E11" s="336"/>
      <c r="F11" s="336"/>
      <c r="G11" s="336"/>
      <c r="H11" s="336"/>
      <c r="I11" s="336"/>
      <c r="J11" s="336"/>
      <c r="K11" s="336"/>
      <c r="L11" s="40"/>
      <c r="P11" s="64"/>
    </row>
    <row r="12" spans="1:16" s="21" customFormat="1" ht="15" customHeight="1">
      <c r="A12" s="44"/>
      <c r="B12" s="42" t="s">
        <v>2</v>
      </c>
      <c r="C12" s="336" t="s">
        <v>171</v>
      </c>
      <c r="D12" s="336"/>
      <c r="E12" s="336"/>
      <c r="F12" s="336"/>
      <c r="G12" s="336"/>
      <c r="H12" s="336"/>
      <c r="I12" s="336"/>
      <c r="J12" s="336"/>
      <c r="K12" s="336"/>
      <c r="L12" s="40"/>
      <c r="P12" s="64"/>
    </row>
    <row r="13" spans="1:16" s="21" customFormat="1" ht="15" customHeight="1">
      <c r="A13" s="41"/>
      <c r="B13" s="42" t="s">
        <v>2</v>
      </c>
      <c r="C13" s="336" t="s">
        <v>50</v>
      </c>
      <c r="D13" s="336"/>
      <c r="E13" s="336"/>
      <c r="F13" s="336"/>
      <c r="G13" s="336"/>
      <c r="H13" s="336"/>
      <c r="I13" s="336"/>
      <c r="J13" s="336"/>
      <c r="K13" s="336"/>
      <c r="L13" s="45"/>
      <c r="M13" s="46"/>
      <c r="N13" s="46"/>
      <c r="O13" s="46"/>
      <c r="P13" s="64"/>
    </row>
    <row r="14" spans="1:16" s="46" customFormat="1" ht="15" customHeight="1">
      <c r="A14" s="44"/>
      <c r="B14" s="42" t="s">
        <v>2</v>
      </c>
      <c r="C14" s="336" t="s">
        <v>77</v>
      </c>
      <c r="D14" s="336"/>
      <c r="E14" s="336"/>
      <c r="F14" s="336"/>
      <c r="G14" s="336"/>
      <c r="H14" s="336"/>
      <c r="I14" s="336"/>
      <c r="J14" s="336"/>
      <c r="K14" s="336"/>
      <c r="L14" s="47"/>
      <c r="M14" s="7" t="s">
        <v>5</v>
      </c>
      <c r="N14" s="7"/>
      <c r="O14" s="66" t="str">
        <f>'Calculation Tab'!$D$2</f>
        <v>Sourcewell</v>
      </c>
      <c r="P14" s="22"/>
    </row>
    <row r="15" spans="1:16" s="2" customFormat="1" ht="27.75" customHeight="1">
      <c r="A15" s="48"/>
      <c r="B15" s="49" t="s">
        <v>2</v>
      </c>
      <c r="C15" s="336" t="s">
        <v>441</v>
      </c>
      <c r="D15" s="336"/>
      <c r="E15" s="336"/>
      <c r="F15" s="336"/>
      <c r="G15" s="336"/>
      <c r="H15" s="336"/>
      <c r="I15" s="336"/>
      <c r="J15" s="336"/>
      <c r="K15" s="336"/>
      <c r="L15" s="37"/>
      <c r="M15" s="86">
        <v>284900</v>
      </c>
      <c r="N15" s="50"/>
      <c r="O15" s="23">
        <f>M15-(M15*'Calculation Tab'!$D$7)+'Calculation Tab'!$E$7+'Calculation Tab'!$G$7</f>
        <v>256410</v>
      </c>
      <c r="P15" s="65"/>
    </row>
    <row r="16" spans="2:17" s="2" customFormat="1" ht="15">
      <c r="B16" s="19"/>
      <c r="C16" s="341"/>
      <c r="D16" s="341"/>
      <c r="E16" s="341"/>
      <c r="F16" s="341"/>
      <c r="G16" s="341"/>
      <c r="H16" s="341"/>
      <c r="I16" s="341"/>
      <c r="J16" s="341"/>
      <c r="K16" s="341"/>
      <c r="P16" s="22"/>
      <c r="Q16" s="31"/>
    </row>
    <row r="17" spans="1:17" s="2" customFormat="1" ht="15" customHeight="1">
      <c r="A17" s="9"/>
      <c r="B17" s="20"/>
      <c r="C17" s="342" t="s">
        <v>3</v>
      </c>
      <c r="D17" s="343"/>
      <c r="E17" s="343"/>
      <c r="F17" s="343"/>
      <c r="G17" s="343"/>
      <c r="H17" s="343"/>
      <c r="I17" s="343"/>
      <c r="J17" s="343"/>
      <c r="K17" s="343"/>
      <c r="L17" s="37"/>
      <c r="M17" s="7"/>
      <c r="N17" s="8"/>
      <c r="P17" s="22"/>
      <c r="Q17" s="31"/>
    </row>
    <row r="18" spans="1:17" s="2" customFormat="1" ht="15" customHeight="1">
      <c r="A18" s="51"/>
      <c r="B18" s="45" t="s">
        <v>2</v>
      </c>
      <c r="C18" s="336" t="s">
        <v>51</v>
      </c>
      <c r="D18" s="336"/>
      <c r="E18" s="336"/>
      <c r="F18" s="336"/>
      <c r="G18" s="336"/>
      <c r="H18" s="336"/>
      <c r="I18" s="336"/>
      <c r="J18" s="336"/>
      <c r="K18" s="336"/>
      <c r="L18" s="45"/>
      <c r="M18" s="87">
        <v>1320</v>
      </c>
      <c r="O18" s="23">
        <f>M18-(M18*'Calculation Tab'!$D$7)</f>
        <v>1188</v>
      </c>
      <c r="P18" s="65"/>
      <c r="Q18" s="31"/>
    </row>
    <row r="19" spans="1:17" s="2" customFormat="1" ht="13.5" customHeight="1">
      <c r="A19" s="39"/>
      <c r="B19" s="38"/>
      <c r="C19" s="337"/>
      <c r="D19" s="337"/>
      <c r="E19" s="337"/>
      <c r="F19" s="337"/>
      <c r="G19" s="337"/>
      <c r="H19" s="337"/>
      <c r="I19" s="337"/>
      <c r="J19" s="337"/>
      <c r="K19" s="337"/>
      <c r="L19" s="45"/>
      <c r="M19" s="85"/>
      <c r="O19" s="53"/>
      <c r="P19" s="22"/>
      <c r="Q19" s="31"/>
    </row>
    <row r="20" spans="1:17" s="2" customFormat="1" ht="26.25" customHeight="1">
      <c r="A20" s="35"/>
      <c r="B20" s="120" t="s">
        <v>2</v>
      </c>
      <c r="C20" s="339" t="s">
        <v>260</v>
      </c>
      <c r="D20" s="340"/>
      <c r="E20" s="340"/>
      <c r="F20" s="340"/>
      <c r="G20" s="340"/>
      <c r="H20" s="340"/>
      <c r="I20" s="340"/>
      <c r="J20" s="340"/>
      <c r="K20" s="340"/>
      <c r="L20" s="110"/>
      <c r="M20" s="73">
        <v>4715.86</v>
      </c>
      <c r="N20" s="123"/>
      <c r="O20" s="23">
        <f>M20-(M20*'Calculation Tab'!$H$7)</f>
        <v>4244.273999999999</v>
      </c>
      <c r="P20" s="63"/>
      <c r="Q20" s="17"/>
    </row>
    <row r="21" spans="1:17" s="2" customFormat="1" ht="12.75" customHeight="1">
      <c r="A21" s="35"/>
      <c r="B21" s="36"/>
      <c r="C21" s="35"/>
      <c r="D21" s="35"/>
      <c r="E21" s="35"/>
      <c r="F21" s="35"/>
      <c r="G21" s="35"/>
      <c r="H21" s="35"/>
      <c r="I21" s="35"/>
      <c r="J21" s="35"/>
      <c r="K21" s="35"/>
      <c r="L21" s="35"/>
      <c r="M21" s="35"/>
      <c r="N21" s="35"/>
      <c r="O21" s="35"/>
      <c r="P21" s="63"/>
      <c r="Q21" s="17"/>
    </row>
    <row r="22" spans="1:17" s="2" customFormat="1" ht="15">
      <c r="A22" s="35"/>
      <c r="B22" s="36"/>
      <c r="C22" s="35"/>
      <c r="D22" s="35"/>
      <c r="E22" s="35"/>
      <c r="F22" s="35"/>
      <c r="G22" s="35"/>
      <c r="H22" s="35"/>
      <c r="I22" s="35"/>
      <c r="J22" s="35"/>
      <c r="K22" s="35"/>
      <c r="L22" s="35"/>
      <c r="M22" s="35"/>
      <c r="N22" s="35"/>
      <c r="O22" s="35"/>
      <c r="P22" s="63"/>
      <c r="Q22" s="17"/>
    </row>
    <row r="23" spans="1:17" s="2" customFormat="1" ht="12.75" customHeight="1">
      <c r="A23" s="35"/>
      <c r="B23" s="36"/>
      <c r="C23" s="35"/>
      <c r="D23" s="35"/>
      <c r="E23" s="35"/>
      <c r="F23" s="35"/>
      <c r="G23" s="35"/>
      <c r="H23" s="35"/>
      <c r="I23" s="35"/>
      <c r="J23" s="35"/>
      <c r="K23" s="35"/>
      <c r="L23" s="35"/>
      <c r="M23" s="35"/>
      <c r="N23" s="35"/>
      <c r="O23" s="35"/>
      <c r="P23" s="63"/>
      <c r="Q23" s="17"/>
    </row>
    <row r="24" spans="1:16" s="2" customFormat="1" ht="16.5" customHeight="1">
      <c r="A24" s="35"/>
      <c r="B24" s="36"/>
      <c r="C24" s="35"/>
      <c r="D24" s="35"/>
      <c r="E24" s="35"/>
      <c r="F24" s="35"/>
      <c r="G24" s="35"/>
      <c r="H24" s="35"/>
      <c r="I24" s="35"/>
      <c r="J24" s="35"/>
      <c r="K24" s="35"/>
      <c r="L24" s="35"/>
      <c r="M24" s="35"/>
      <c r="N24" s="35"/>
      <c r="O24" s="35"/>
      <c r="P24" s="63"/>
    </row>
    <row r="25" spans="1:16" s="2" customFormat="1" ht="12.75" customHeight="1">
      <c r="A25" s="35"/>
      <c r="B25" s="36"/>
      <c r="C25" s="35"/>
      <c r="D25" s="35"/>
      <c r="E25" s="35"/>
      <c r="F25" s="35"/>
      <c r="G25" s="35"/>
      <c r="H25" s="35"/>
      <c r="I25" s="35"/>
      <c r="J25" s="35"/>
      <c r="K25" s="35"/>
      <c r="L25" s="35"/>
      <c r="M25" s="35"/>
      <c r="N25" s="35"/>
      <c r="O25" s="35"/>
      <c r="P25" s="63"/>
    </row>
    <row r="26" spans="1:16" s="2" customFormat="1" ht="12.75" customHeight="1">
      <c r="A26" s="35"/>
      <c r="B26" s="36"/>
      <c r="C26" s="35"/>
      <c r="D26" s="35"/>
      <c r="E26" s="35"/>
      <c r="F26" s="35"/>
      <c r="G26" s="35"/>
      <c r="H26" s="35"/>
      <c r="I26" s="35"/>
      <c r="J26" s="35"/>
      <c r="K26" s="35"/>
      <c r="L26" s="35"/>
      <c r="M26" s="35"/>
      <c r="N26" s="35"/>
      <c r="O26" s="35"/>
      <c r="P26" s="63"/>
    </row>
  </sheetData>
  <sheetProtection/>
  <mergeCells count="20">
    <mergeCell ref="C8:K8"/>
    <mergeCell ref="C17:K17"/>
    <mergeCell ref="A2:P2"/>
    <mergeCell ref="A3:K3"/>
    <mergeCell ref="A4:K4"/>
    <mergeCell ref="L4:N4"/>
    <mergeCell ref="C5:K5"/>
    <mergeCell ref="C10:K10"/>
    <mergeCell ref="C6:K6"/>
    <mergeCell ref="C7:K7"/>
    <mergeCell ref="C16:K16"/>
    <mergeCell ref="C9:K9"/>
    <mergeCell ref="C18:K18"/>
    <mergeCell ref="C20:K20"/>
    <mergeCell ref="C11:K11"/>
    <mergeCell ref="C19:K19"/>
    <mergeCell ref="C12:K12"/>
    <mergeCell ref="C13:K13"/>
    <mergeCell ref="C14:K14"/>
    <mergeCell ref="C15:K15"/>
  </mergeCells>
  <printOptions horizontalCentered="1"/>
  <pageMargins left="0.7" right="0.7" top="0.5" bottom="0.75" header="0.5" footer="0.5"/>
  <pageSetup fitToHeight="0" fitToWidth="1" horizontalDpi="600" verticalDpi="600" orientation="portrait" scale="66" r:id="rId2"/>
  <headerFooter alignWithMargins="0">
    <oddFooter>&amp;L&amp;A&amp;C&amp;P&amp;RREVISED 10/1/2018
PRINTED &amp;D @ &amp;T</oddFooter>
  </headerFooter>
  <drawing r:id="rId1"/>
</worksheet>
</file>

<file path=xl/worksheets/sheet40.xml><?xml version="1.0" encoding="utf-8"?>
<worksheet xmlns="http://schemas.openxmlformats.org/spreadsheetml/2006/main" xmlns:r="http://schemas.openxmlformats.org/officeDocument/2006/relationships">
  <sheetPr codeName="Sheet3">
    <tabColor rgb="FF92D050"/>
    <pageSetUpPr fitToPage="1"/>
  </sheetPr>
  <dimension ref="A1:K69"/>
  <sheetViews>
    <sheetView zoomScalePageLayoutView="0" workbookViewId="0" topLeftCell="A1">
      <selection activeCell="B2" sqref="B2"/>
    </sheetView>
  </sheetViews>
  <sheetFormatPr defaultColWidth="9.140625" defaultRowHeight="12.75"/>
  <cols>
    <col min="1" max="1" width="14.140625" style="176" customWidth="1"/>
    <col min="2" max="2" width="18.28125" style="207" customWidth="1"/>
    <col min="3" max="3" width="25.421875" style="176" bestFit="1" customWidth="1"/>
    <col min="4" max="4" width="18.28125" style="208" bestFit="1" customWidth="1"/>
    <col min="5" max="5" width="18.421875" style="202" bestFit="1" customWidth="1"/>
    <col min="6" max="6" width="16.28125" style="176" bestFit="1" customWidth="1"/>
    <col min="7" max="7" width="17.7109375" style="176" customWidth="1"/>
    <col min="8" max="16384" width="9.140625" style="176" customWidth="1"/>
  </cols>
  <sheetData>
    <row r="1" spans="2:6" ht="23.25">
      <c r="B1" s="428" t="s">
        <v>482</v>
      </c>
      <c r="C1" s="428"/>
      <c r="D1" s="428"/>
      <c r="E1" s="428"/>
      <c r="F1" s="428"/>
    </row>
    <row r="2" spans="2:5" ht="14.25" customHeight="1">
      <c r="B2" s="177" t="s">
        <v>79</v>
      </c>
      <c r="C2" s="178"/>
      <c r="D2" s="176"/>
      <c r="E2" s="176"/>
    </row>
    <row r="3" spans="2:5" ht="14.25" customHeight="1">
      <c r="B3" s="177" t="s">
        <v>80</v>
      </c>
      <c r="C3" s="178"/>
      <c r="D3" s="176"/>
      <c r="E3" s="176"/>
    </row>
    <row r="4" spans="2:5" ht="14.25" customHeight="1">
      <c r="B4" s="177"/>
      <c r="C4" s="178"/>
      <c r="D4" s="176"/>
      <c r="E4" s="176"/>
    </row>
    <row r="5" spans="1:5" ht="14.25" customHeight="1">
      <c r="A5" s="429" t="s">
        <v>237</v>
      </c>
      <c r="B5" s="429"/>
      <c r="C5" s="429"/>
      <c r="D5" s="179">
        <v>2500</v>
      </c>
      <c r="E5" s="176"/>
    </row>
    <row r="6" spans="2:5" ht="14.25" customHeight="1">
      <c r="B6" s="177"/>
      <c r="C6" s="178"/>
      <c r="D6" s="176"/>
      <c r="E6" s="176"/>
    </row>
    <row r="7" spans="2:11" ht="18.75" customHeight="1">
      <c r="B7" s="177"/>
      <c r="C7" s="278" t="s">
        <v>407</v>
      </c>
      <c r="D7" s="278"/>
      <c r="E7" s="278"/>
      <c r="F7" s="278"/>
      <c r="G7" s="278"/>
      <c r="H7" s="278"/>
      <c r="I7" s="278"/>
      <c r="J7" s="278"/>
      <c r="K7" s="278"/>
    </row>
    <row r="8" spans="2:11" ht="18.75" customHeight="1">
      <c r="B8" s="177"/>
      <c r="C8" s="278" t="s">
        <v>408</v>
      </c>
      <c r="D8" s="278"/>
      <c r="E8" s="278"/>
      <c r="F8" s="278"/>
      <c r="G8" s="278"/>
      <c r="H8" s="278"/>
      <c r="I8" s="278"/>
      <c r="J8" s="278"/>
      <c r="K8" s="278"/>
    </row>
    <row r="9" spans="2:11" ht="15.75">
      <c r="B9" s="182" t="s">
        <v>238</v>
      </c>
      <c r="C9" s="278" t="s">
        <v>398</v>
      </c>
      <c r="D9" s="278"/>
      <c r="E9" s="278"/>
      <c r="F9" s="278"/>
      <c r="G9" s="278"/>
      <c r="H9" s="278"/>
      <c r="I9" s="278"/>
      <c r="J9" s="278"/>
      <c r="K9" s="278"/>
    </row>
    <row r="10" spans="2:11" ht="15">
      <c r="B10" s="186">
        <v>2600</v>
      </c>
      <c r="C10" s="278" t="s">
        <v>409</v>
      </c>
      <c r="D10" s="278"/>
      <c r="E10" s="278"/>
      <c r="F10" s="278"/>
      <c r="G10" s="278"/>
      <c r="H10" s="278"/>
      <c r="I10" s="278"/>
      <c r="J10" s="278"/>
      <c r="K10" s="278"/>
    </row>
    <row r="11" spans="2:11" ht="15">
      <c r="B11" s="186">
        <v>2600</v>
      </c>
      <c r="C11" s="278" t="s">
        <v>410</v>
      </c>
      <c r="D11" s="278"/>
      <c r="E11" s="278"/>
      <c r="F11" s="278"/>
      <c r="G11" s="278"/>
      <c r="H11" s="278"/>
      <c r="I11" s="278"/>
      <c r="J11" s="278"/>
      <c r="K11" s="278"/>
    </row>
    <row r="12" spans="2:11" ht="15">
      <c r="B12" s="186">
        <v>3200</v>
      </c>
      <c r="C12" s="278" t="s">
        <v>411</v>
      </c>
      <c r="D12" s="278"/>
      <c r="E12" s="278"/>
      <c r="F12" s="278"/>
      <c r="G12" s="278"/>
      <c r="H12" s="278"/>
      <c r="I12" s="278"/>
      <c r="J12" s="278"/>
      <c r="K12" s="278"/>
    </row>
    <row r="13" spans="2:11" ht="15">
      <c r="B13" s="186">
        <v>3800</v>
      </c>
      <c r="C13" s="278" t="s">
        <v>412</v>
      </c>
      <c r="D13" s="278"/>
      <c r="E13" s="278"/>
      <c r="F13" s="278"/>
      <c r="G13" s="278"/>
      <c r="H13" s="278"/>
      <c r="I13" s="278"/>
      <c r="J13" s="278"/>
      <c r="K13" s="278"/>
    </row>
    <row r="14" spans="2:11" ht="15">
      <c r="B14" s="186">
        <v>3800</v>
      </c>
      <c r="C14" s="278" t="s">
        <v>413</v>
      </c>
      <c r="D14" s="278"/>
      <c r="E14" s="278"/>
      <c r="F14" s="278"/>
      <c r="G14" s="278"/>
      <c r="H14" s="278"/>
      <c r="I14" s="278"/>
      <c r="J14" s="278"/>
      <c r="K14" s="278"/>
    </row>
    <row r="15" spans="2:11" ht="15">
      <c r="B15" s="186" t="s">
        <v>67</v>
      </c>
      <c r="C15" s="278" t="s">
        <v>414</v>
      </c>
      <c r="D15" s="278"/>
      <c r="E15" s="278"/>
      <c r="F15" s="278"/>
      <c r="G15" s="278"/>
      <c r="H15" s="278"/>
      <c r="I15" s="278"/>
      <c r="J15" s="278"/>
      <c r="K15" s="278"/>
    </row>
    <row r="16" spans="2:11" ht="15">
      <c r="B16" s="186" t="s">
        <v>67</v>
      </c>
      <c r="C16" s="278" t="s">
        <v>404</v>
      </c>
      <c r="D16" s="278"/>
      <c r="E16" s="278"/>
      <c r="F16" s="278"/>
      <c r="G16" s="278"/>
      <c r="H16" s="278"/>
      <c r="I16" s="278"/>
      <c r="J16" s="278"/>
      <c r="K16" s="278"/>
    </row>
    <row r="17" spans="2:11" ht="15">
      <c r="B17" s="186" t="s">
        <v>68</v>
      </c>
      <c r="C17" s="278"/>
      <c r="D17" s="278"/>
      <c r="E17" s="278"/>
      <c r="F17" s="278"/>
      <c r="G17" s="278"/>
      <c r="H17" s="278"/>
      <c r="I17" s="278"/>
      <c r="J17" s="278"/>
      <c r="K17" s="278"/>
    </row>
    <row r="18" spans="2:6" ht="12.75">
      <c r="B18" s="186" t="s">
        <v>68</v>
      </c>
      <c r="C18" s="187" t="s">
        <v>88</v>
      </c>
      <c r="D18" s="188">
        <v>94700</v>
      </c>
      <c r="E18" s="189">
        <v>81900</v>
      </c>
      <c r="F18" s="189">
        <v>195000</v>
      </c>
    </row>
    <row r="19" spans="2:6" ht="12.75">
      <c r="B19" s="190">
        <v>6600</v>
      </c>
      <c r="C19" s="191" t="s">
        <v>88</v>
      </c>
      <c r="D19" s="192">
        <v>97800</v>
      </c>
      <c r="E19" s="193">
        <v>81900</v>
      </c>
      <c r="F19" s="193">
        <v>195000</v>
      </c>
    </row>
    <row r="20" spans="2:11" ht="15.75">
      <c r="B20" s="186">
        <v>6600</v>
      </c>
      <c r="C20" s="291" t="s">
        <v>417</v>
      </c>
      <c r="D20" s="291"/>
      <c r="E20" s="291"/>
      <c r="F20" s="291"/>
      <c r="G20" s="291"/>
      <c r="H20" s="291"/>
      <c r="I20" s="291"/>
      <c r="J20" s="291"/>
      <c r="K20" s="291"/>
    </row>
    <row r="21" spans="2:11" ht="15.75">
      <c r="B21" s="177"/>
      <c r="C21" s="278" t="s">
        <v>418</v>
      </c>
      <c r="D21" s="278"/>
      <c r="E21" s="278"/>
      <c r="F21" s="278"/>
      <c r="G21" s="278"/>
      <c r="H21" s="278"/>
      <c r="I21" s="278"/>
      <c r="J21" s="278"/>
      <c r="K21" s="278"/>
    </row>
    <row r="22" spans="2:6" ht="18.75" customHeight="1">
      <c r="B22" s="197"/>
      <c r="C22" s="178"/>
      <c r="D22" s="425" t="s">
        <v>81</v>
      </c>
      <c r="E22" s="426"/>
      <c r="F22" s="427"/>
    </row>
    <row r="23" spans="2:6" ht="18.75" customHeight="1">
      <c r="B23" s="197"/>
      <c r="C23" s="178"/>
      <c r="D23" s="180"/>
      <c r="E23" s="181"/>
      <c r="F23" s="181"/>
    </row>
    <row r="24" spans="2:6" ht="15.75">
      <c r="B24" s="182" t="s">
        <v>89</v>
      </c>
      <c r="C24" s="183" t="s">
        <v>82</v>
      </c>
      <c r="D24" s="184" t="s">
        <v>83</v>
      </c>
      <c r="E24" s="185" t="s">
        <v>84</v>
      </c>
      <c r="F24" s="185" t="s">
        <v>85</v>
      </c>
    </row>
    <row r="25" spans="2:6" ht="12.75">
      <c r="B25" s="186">
        <v>950</v>
      </c>
      <c r="C25" s="187" t="s">
        <v>90</v>
      </c>
      <c r="D25" s="188">
        <v>36900</v>
      </c>
      <c r="E25" s="189">
        <v>30500</v>
      </c>
      <c r="F25" s="189">
        <v>58300</v>
      </c>
    </row>
    <row r="26" spans="2:6" ht="12.75">
      <c r="B26" s="186">
        <v>1000</v>
      </c>
      <c r="C26" s="187" t="s">
        <v>91</v>
      </c>
      <c r="D26" s="188">
        <v>51300</v>
      </c>
      <c r="E26" s="189">
        <v>56700</v>
      </c>
      <c r="F26" s="189">
        <v>119000</v>
      </c>
    </row>
    <row r="27" spans="2:6" ht="12.75">
      <c r="B27" s="186">
        <v>1000</v>
      </c>
      <c r="C27" s="187" t="s">
        <v>92</v>
      </c>
      <c r="D27" s="188">
        <v>57900</v>
      </c>
      <c r="E27" s="189">
        <v>58200</v>
      </c>
      <c r="F27" s="189">
        <v>126400</v>
      </c>
    </row>
    <row r="28" spans="2:6" ht="12.75">
      <c r="B28" s="186">
        <v>1100</v>
      </c>
      <c r="C28" s="187" t="s">
        <v>86</v>
      </c>
      <c r="D28" s="188">
        <v>61900</v>
      </c>
      <c r="E28" s="189">
        <v>58600</v>
      </c>
      <c r="F28" s="189">
        <v>127900</v>
      </c>
    </row>
    <row r="29" spans="2:6" ht="12.75">
      <c r="B29" s="186">
        <v>1100</v>
      </c>
      <c r="C29" s="187" t="s">
        <v>93</v>
      </c>
      <c r="D29" s="188">
        <v>83100</v>
      </c>
      <c r="E29" s="189">
        <v>61300</v>
      </c>
      <c r="F29" s="189">
        <v>143600</v>
      </c>
    </row>
    <row r="30" spans="2:6" ht="12.75">
      <c r="B30" s="186" t="s">
        <v>94</v>
      </c>
      <c r="C30" s="187" t="s">
        <v>95</v>
      </c>
      <c r="D30" s="188">
        <v>80800</v>
      </c>
      <c r="E30" s="189">
        <v>63100</v>
      </c>
      <c r="F30" s="189">
        <v>147500</v>
      </c>
    </row>
    <row r="31" spans="2:6" ht="12.75">
      <c r="B31" s="186" t="s">
        <v>94</v>
      </c>
      <c r="C31" s="187" t="s">
        <v>96</v>
      </c>
      <c r="D31" s="188">
        <v>98400</v>
      </c>
      <c r="E31" s="189">
        <v>69200</v>
      </c>
      <c r="F31" s="189">
        <v>180100</v>
      </c>
    </row>
    <row r="32" spans="2:6" ht="12.75">
      <c r="B32" s="186" t="s">
        <v>97</v>
      </c>
      <c r="C32" s="187" t="s">
        <v>93</v>
      </c>
      <c r="D32" s="188">
        <v>83100</v>
      </c>
      <c r="E32" s="189">
        <v>61300</v>
      </c>
      <c r="F32" s="189">
        <v>143600</v>
      </c>
    </row>
    <row r="33" spans="2:6" ht="12.75">
      <c r="B33" s="186" t="s">
        <v>98</v>
      </c>
      <c r="C33" s="187" t="s">
        <v>96</v>
      </c>
      <c r="D33" s="188">
        <v>98400</v>
      </c>
      <c r="E33" s="189">
        <v>69200</v>
      </c>
      <c r="F33" s="189">
        <v>180100</v>
      </c>
    </row>
    <row r="34" spans="2:6" ht="12.75">
      <c r="B34" s="186" t="s">
        <v>98</v>
      </c>
      <c r="C34" s="187" t="s">
        <v>99</v>
      </c>
      <c r="D34" s="188">
        <v>111800</v>
      </c>
      <c r="E34" s="189">
        <v>81900</v>
      </c>
      <c r="F34" s="189">
        <v>195000</v>
      </c>
    </row>
    <row r="35" spans="2:6" ht="12.75">
      <c r="B35" s="190" t="s">
        <v>100</v>
      </c>
      <c r="C35" s="191" t="s">
        <v>101</v>
      </c>
      <c r="D35" s="192">
        <v>73400</v>
      </c>
      <c r="E35" s="193">
        <v>67300</v>
      </c>
      <c r="F35" s="193">
        <v>164200</v>
      </c>
    </row>
    <row r="36" spans="2:6" ht="12.75">
      <c r="B36" s="186" t="s">
        <v>100</v>
      </c>
      <c r="C36" s="187" t="s">
        <v>102</v>
      </c>
      <c r="D36" s="188">
        <v>108200</v>
      </c>
      <c r="E36" s="189">
        <v>80300</v>
      </c>
      <c r="F36" s="189">
        <v>191100</v>
      </c>
    </row>
    <row r="37" spans="2:6" ht="12.75">
      <c r="B37" s="186">
        <v>1600</v>
      </c>
      <c r="C37" s="187" t="s">
        <v>103</v>
      </c>
      <c r="D37" s="188">
        <v>107600</v>
      </c>
      <c r="E37" s="189">
        <v>82900</v>
      </c>
      <c r="F37" s="189">
        <v>198000</v>
      </c>
    </row>
    <row r="38" spans="2:6" ht="12.75">
      <c r="B38" s="186">
        <v>1600</v>
      </c>
      <c r="C38" s="187" t="s">
        <v>104</v>
      </c>
      <c r="D38" s="188">
        <v>150300</v>
      </c>
      <c r="E38" s="189">
        <v>89500</v>
      </c>
      <c r="F38" s="189">
        <v>227500</v>
      </c>
    </row>
    <row r="39" spans="2:5" s="199" customFormat="1" ht="12.75">
      <c r="B39" s="198"/>
      <c r="D39" s="200"/>
      <c r="E39" s="201"/>
    </row>
    <row r="40" spans="2:6" ht="18.75" customHeight="1">
      <c r="B40" s="197"/>
      <c r="C40" s="178"/>
      <c r="D40" s="425" t="s">
        <v>81</v>
      </c>
      <c r="E40" s="426"/>
      <c r="F40" s="427"/>
    </row>
    <row r="41" spans="2:6" ht="18.75" customHeight="1">
      <c r="B41" s="197"/>
      <c r="C41" s="178"/>
      <c r="D41" s="180"/>
      <c r="E41" s="181"/>
      <c r="F41" s="181"/>
    </row>
    <row r="42" spans="2:6" ht="12.75">
      <c r="B42" s="186" t="s">
        <v>105</v>
      </c>
      <c r="C42" s="187" t="s">
        <v>91</v>
      </c>
      <c r="D42" s="188">
        <v>57700</v>
      </c>
      <c r="E42" s="189">
        <v>56700</v>
      </c>
      <c r="F42" s="189">
        <v>119000</v>
      </c>
    </row>
    <row r="43" spans="2:6" ht="12.75">
      <c r="B43" s="186" t="s">
        <v>105</v>
      </c>
      <c r="C43" s="187" t="s">
        <v>106</v>
      </c>
      <c r="D43" s="188">
        <v>64400</v>
      </c>
      <c r="E43" s="189">
        <v>58200</v>
      </c>
      <c r="F43" s="189">
        <v>126400</v>
      </c>
    </row>
    <row r="44" spans="2:6" ht="12.75">
      <c r="B44" s="186" t="s">
        <v>107</v>
      </c>
      <c r="C44" s="187" t="s">
        <v>86</v>
      </c>
      <c r="D44" s="188">
        <v>68000</v>
      </c>
      <c r="E44" s="189">
        <v>58600</v>
      </c>
      <c r="F44" s="189">
        <v>127900</v>
      </c>
    </row>
    <row r="45" spans="2:6" ht="12.75">
      <c r="B45" s="186" t="s">
        <v>107</v>
      </c>
      <c r="C45" s="187" t="s">
        <v>93</v>
      </c>
      <c r="D45" s="188">
        <v>89200</v>
      </c>
      <c r="E45" s="189">
        <v>61300</v>
      </c>
      <c r="F45" s="189">
        <v>143600</v>
      </c>
    </row>
    <row r="46" spans="2:6" ht="12.75">
      <c r="B46" s="186" t="s">
        <v>108</v>
      </c>
      <c r="C46" s="187" t="s">
        <v>109</v>
      </c>
      <c r="D46" s="188">
        <v>85200</v>
      </c>
      <c r="E46" s="189">
        <v>81300</v>
      </c>
      <c r="F46" s="189">
        <v>183300</v>
      </c>
    </row>
    <row r="47" spans="2:6" ht="12.75">
      <c r="B47" s="186" t="s">
        <v>108</v>
      </c>
      <c r="C47" s="187" t="s">
        <v>110</v>
      </c>
      <c r="D47" s="188">
        <v>101500</v>
      </c>
      <c r="E47" s="189">
        <v>82900</v>
      </c>
      <c r="F47" s="189">
        <v>198000</v>
      </c>
    </row>
    <row r="48" spans="2:6" ht="12.75">
      <c r="B48" s="186" t="s">
        <v>111</v>
      </c>
      <c r="C48" s="187" t="s">
        <v>112</v>
      </c>
      <c r="D48" s="188">
        <v>77400</v>
      </c>
      <c r="E48" s="189">
        <v>68500</v>
      </c>
      <c r="F48" s="189">
        <v>166500</v>
      </c>
    </row>
    <row r="49" spans="2:6" ht="12.75">
      <c r="B49" s="186" t="s">
        <v>111</v>
      </c>
      <c r="C49" s="187" t="s">
        <v>113</v>
      </c>
      <c r="D49" s="188">
        <v>93800</v>
      </c>
      <c r="E49" s="189">
        <v>74700</v>
      </c>
      <c r="F49" s="189">
        <v>192700</v>
      </c>
    </row>
    <row r="50" spans="2:6" ht="12.75">
      <c r="B50" s="198"/>
      <c r="C50" s="194"/>
      <c r="D50" s="195"/>
      <c r="E50" s="196"/>
      <c r="F50" s="196"/>
    </row>
    <row r="51" spans="2:6" ht="18.75" customHeight="1">
      <c r="B51" s="197"/>
      <c r="C51" s="178"/>
      <c r="D51" s="425" t="s">
        <v>81</v>
      </c>
      <c r="E51" s="426"/>
      <c r="F51" s="427"/>
    </row>
    <row r="52" spans="2:6" ht="18.75" customHeight="1">
      <c r="B52" s="197"/>
      <c r="C52" s="178"/>
      <c r="D52" s="180"/>
      <c r="E52" s="181"/>
      <c r="F52" s="181"/>
    </row>
    <row r="53" spans="2:7" ht="15.75">
      <c r="B53" s="182" t="s">
        <v>114</v>
      </c>
      <c r="C53" s="183" t="s">
        <v>82</v>
      </c>
      <c r="D53" s="184" t="s">
        <v>83</v>
      </c>
      <c r="E53" s="185" t="s">
        <v>84</v>
      </c>
      <c r="F53" s="185" t="s">
        <v>85</v>
      </c>
      <c r="G53" s="202"/>
    </row>
    <row r="54" spans="2:7" ht="12.75">
      <c r="B54" s="186" t="s">
        <v>115</v>
      </c>
      <c r="C54" s="187" t="s">
        <v>116</v>
      </c>
      <c r="D54" s="188">
        <v>94300</v>
      </c>
      <c r="E54" s="189">
        <v>86600</v>
      </c>
      <c r="F54" s="189">
        <v>191900</v>
      </c>
      <c r="G54" s="202"/>
    </row>
    <row r="55" spans="2:7" ht="12.75">
      <c r="B55" s="186" t="s">
        <v>115</v>
      </c>
      <c r="C55" s="187" t="s">
        <v>117</v>
      </c>
      <c r="D55" s="188">
        <v>107800</v>
      </c>
      <c r="E55" s="189">
        <v>90600</v>
      </c>
      <c r="F55" s="189">
        <v>206800</v>
      </c>
      <c r="G55" s="202"/>
    </row>
    <row r="56" spans="2:7" ht="12.75">
      <c r="B56" s="186" t="s">
        <v>118</v>
      </c>
      <c r="C56" s="187" t="s">
        <v>96</v>
      </c>
      <c r="D56" s="188">
        <v>84000</v>
      </c>
      <c r="E56" s="189">
        <v>69200</v>
      </c>
      <c r="F56" s="189">
        <v>180100</v>
      </c>
      <c r="G56" s="202"/>
    </row>
    <row r="57" spans="2:7" ht="12.75">
      <c r="B57" s="186" t="s">
        <v>118</v>
      </c>
      <c r="C57" s="187" t="s">
        <v>99</v>
      </c>
      <c r="D57" s="188">
        <v>97500</v>
      </c>
      <c r="E57" s="189">
        <v>81900</v>
      </c>
      <c r="F57" s="189">
        <v>195000</v>
      </c>
      <c r="G57" s="202"/>
    </row>
    <row r="58" spans="2:7" ht="12.75">
      <c r="B58" s="186" t="s">
        <v>119</v>
      </c>
      <c r="C58" s="187" t="s">
        <v>87</v>
      </c>
      <c r="D58" s="188">
        <v>80400</v>
      </c>
      <c r="E58" s="189">
        <v>59000</v>
      </c>
      <c r="F58" s="189">
        <v>141200</v>
      </c>
      <c r="G58" s="202"/>
    </row>
    <row r="59" spans="2:7" ht="12.75">
      <c r="B59" s="186" t="s">
        <v>120</v>
      </c>
      <c r="C59" s="187" t="s">
        <v>121</v>
      </c>
      <c r="D59" s="188">
        <v>79000</v>
      </c>
      <c r="E59" s="189">
        <v>57100</v>
      </c>
      <c r="F59" s="189">
        <v>137100</v>
      </c>
      <c r="G59" s="202"/>
    </row>
    <row r="60" spans="2:7" ht="15">
      <c r="B60" s="177"/>
      <c r="C60" s="203"/>
      <c r="D60" s="204"/>
      <c r="E60" s="205"/>
      <c r="F60" s="205"/>
      <c r="G60" s="202"/>
    </row>
    <row r="61" spans="2:6" ht="18.75" customHeight="1">
      <c r="B61" s="197"/>
      <c r="C61" s="178"/>
      <c r="D61" s="425" t="s">
        <v>81</v>
      </c>
      <c r="E61" s="426"/>
      <c r="F61" s="427"/>
    </row>
    <row r="62" spans="2:6" ht="18.75" customHeight="1">
      <c r="B62" s="197"/>
      <c r="C62" s="178"/>
      <c r="D62" s="180"/>
      <c r="E62" s="181"/>
      <c r="F62" s="181"/>
    </row>
    <row r="63" spans="2:7" ht="15.75">
      <c r="B63" s="182" t="s">
        <v>122</v>
      </c>
      <c r="D63" s="184" t="s">
        <v>83</v>
      </c>
      <c r="E63" s="185" t="s">
        <v>84</v>
      </c>
      <c r="F63" s="185" t="s">
        <v>85</v>
      </c>
      <c r="G63" s="202"/>
    </row>
    <row r="64" spans="2:7" ht="12.75">
      <c r="B64" s="186" t="s">
        <v>123</v>
      </c>
      <c r="C64" s="187" t="s">
        <v>124</v>
      </c>
      <c r="D64" s="188">
        <v>29400</v>
      </c>
      <c r="E64" s="189">
        <v>40700</v>
      </c>
      <c r="F64" s="189">
        <v>101000</v>
      </c>
      <c r="G64" s="202"/>
    </row>
    <row r="65" spans="2:7" ht="12.75">
      <c r="B65" s="186" t="s">
        <v>125</v>
      </c>
      <c r="C65" s="187" t="s">
        <v>126</v>
      </c>
      <c r="D65" s="188">
        <v>43900</v>
      </c>
      <c r="E65" s="189">
        <v>55000</v>
      </c>
      <c r="F65" s="189">
        <v>120100</v>
      </c>
      <c r="G65" s="202"/>
    </row>
    <row r="66" spans="2:7" ht="12.75">
      <c r="B66" s="186" t="s">
        <v>127</v>
      </c>
      <c r="C66" s="187" t="s">
        <v>128</v>
      </c>
      <c r="D66" s="188">
        <v>45500</v>
      </c>
      <c r="E66" s="189">
        <v>50400</v>
      </c>
      <c r="F66" s="189">
        <v>117500</v>
      </c>
      <c r="G66" s="202"/>
    </row>
    <row r="67" spans="2:7" ht="12.75">
      <c r="B67" s="186" t="s">
        <v>129</v>
      </c>
      <c r="C67" s="187" t="s">
        <v>121</v>
      </c>
      <c r="D67" s="188">
        <v>59900</v>
      </c>
      <c r="E67" s="189">
        <v>64100</v>
      </c>
      <c r="F67" s="189">
        <v>137100</v>
      </c>
      <c r="G67" s="202"/>
    </row>
    <row r="68" spans="2:7" ht="12.75">
      <c r="B68" s="186" t="s">
        <v>130</v>
      </c>
      <c r="C68" s="187" t="s">
        <v>131</v>
      </c>
      <c r="D68" s="206" t="s">
        <v>132</v>
      </c>
      <c r="E68" s="189">
        <v>113200</v>
      </c>
      <c r="F68" s="189">
        <v>246700</v>
      </c>
      <c r="G68" s="202"/>
    </row>
    <row r="69" spans="2:7" ht="12.75">
      <c r="B69" s="186" t="s">
        <v>133</v>
      </c>
      <c r="C69" s="187" t="s">
        <v>131</v>
      </c>
      <c r="D69" s="206" t="s">
        <v>132</v>
      </c>
      <c r="E69" s="189">
        <v>113200</v>
      </c>
      <c r="F69" s="189">
        <v>246700</v>
      </c>
      <c r="G69" s="202"/>
    </row>
  </sheetData>
  <sheetProtection/>
  <mergeCells count="6">
    <mergeCell ref="D61:F61"/>
    <mergeCell ref="B1:F1"/>
    <mergeCell ref="A5:C5"/>
    <mergeCell ref="D22:F22"/>
    <mergeCell ref="D40:F40"/>
    <mergeCell ref="D51:F51"/>
  </mergeCells>
  <printOptions horizontalCentered="1"/>
  <pageMargins left="0.7" right="0.7" top="0.5" bottom="0.75" header="0.5" footer="0.5"/>
  <pageSetup fitToHeight="0" fitToWidth="1" horizontalDpi="600" verticalDpi="600" orientation="portrait" scale="72" r:id="rId1"/>
  <headerFooter alignWithMargins="0">
    <oddFooter>&amp;L&amp;A&amp;C&amp;P&amp;RREVISED 10/1/2018
PRINTED &amp;D @ &amp;T</oddFooter>
  </headerFooter>
</worksheet>
</file>

<file path=xl/worksheets/sheet5.xml><?xml version="1.0" encoding="utf-8"?>
<worksheet xmlns="http://schemas.openxmlformats.org/spreadsheetml/2006/main" xmlns:r="http://schemas.openxmlformats.org/officeDocument/2006/relationships">
  <sheetPr codeName="Sheet41">
    <tabColor rgb="FFC00000"/>
    <pageSetUpPr fitToPage="1"/>
  </sheetPr>
  <dimension ref="A1:P28"/>
  <sheetViews>
    <sheetView zoomScalePageLayoutView="0" workbookViewId="0" topLeftCell="A1">
      <selection activeCell="R30" sqref="R30"/>
    </sheetView>
  </sheetViews>
  <sheetFormatPr defaultColWidth="9.140625" defaultRowHeight="12.75" customHeight="1"/>
  <cols>
    <col min="1" max="1" width="6.421875" style="14" customWidth="1"/>
    <col min="2" max="2" width="1.8515625" style="12"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4.140625" style="13" customWidth="1"/>
    <col min="18" max="16384" width="9.140625" style="13" customWidth="1"/>
  </cols>
  <sheetData>
    <row r="1" spans="1:16" s="2" customFormat="1" ht="12.75" customHeight="1" thickBot="1">
      <c r="A1" s="14"/>
      <c r="B1" s="12"/>
      <c r="C1" s="14"/>
      <c r="D1" s="14"/>
      <c r="E1" s="14"/>
      <c r="F1" s="14"/>
      <c r="G1" s="14"/>
      <c r="H1" s="14"/>
      <c r="I1" s="14"/>
      <c r="J1" s="14"/>
      <c r="K1" s="14"/>
      <c r="L1" s="14"/>
      <c r="M1" s="14"/>
      <c r="N1" s="14"/>
      <c r="O1" s="3"/>
      <c r="P1" s="22"/>
    </row>
    <row r="2" spans="1:16" s="2" customFormat="1" ht="21" customHeight="1" thickBot="1">
      <c r="A2" s="345" t="s">
        <v>449</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16"/>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5">
      <c r="B7" s="92" t="s">
        <v>2</v>
      </c>
      <c r="C7" s="352" t="s">
        <v>12</v>
      </c>
      <c r="D7" s="352"/>
      <c r="E7" s="352"/>
      <c r="F7" s="352"/>
      <c r="G7" s="352"/>
      <c r="H7" s="352"/>
      <c r="I7" s="352"/>
      <c r="J7" s="352"/>
      <c r="K7" s="352"/>
      <c r="L7" s="99"/>
      <c r="M7" s="99"/>
      <c r="N7" s="21"/>
      <c r="O7" s="25"/>
    </row>
    <row r="8" spans="2:15" ht="15">
      <c r="B8" s="92" t="s">
        <v>2</v>
      </c>
      <c r="C8" s="352" t="s">
        <v>13</v>
      </c>
      <c r="D8" s="352"/>
      <c r="E8" s="352"/>
      <c r="F8" s="352"/>
      <c r="G8" s="352"/>
      <c r="H8" s="352"/>
      <c r="I8" s="352"/>
      <c r="J8" s="352"/>
      <c r="K8" s="352"/>
      <c r="L8" s="99"/>
      <c r="M8" s="99"/>
      <c r="N8" s="21"/>
      <c r="O8" s="25"/>
    </row>
    <row r="9" spans="2:15" ht="15">
      <c r="B9" s="92" t="s">
        <v>2</v>
      </c>
      <c r="C9" s="352" t="s">
        <v>14</v>
      </c>
      <c r="D9" s="352"/>
      <c r="E9" s="352"/>
      <c r="F9" s="352"/>
      <c r="G9" s="352"/>
      <c r="H9" s="352"/>
      <c r="I9" s="352"/>
      <c r="J9" s="352"/>
      <c r="K9" s="352"/>
      <c r="L9" s="6"/>
      <c r="M9" s="6"/>
      <c r="N9" s="21"/>
      <c r="O9" s="25"/>
    </row>
    <row r="10" spans="2:15" ht="15">
      <c r="B10" s="92" t="s">
        <v>2</v>
      </c>
      <c r="C10" s="352" t="s">
        <v>15</v>
      </c>
      <c r="D10" s="352"/>
      <c r="E10" s="352"/>
      <c r="F10" s="352"/>
      <c r="G10" s="352"/>
      <c r="H10" s="352"/>
      <c r="I10" s="352"/>
      <c r="J10" s="352"/>
      <c r="K10" s="352"/>
      <c r="L10" s="99"/>
      <c r="M10" s="99"/>
      <c r="N10" s="21"/>
      <c r="O10" s="25"/>
    </row>
    <row r="11" spans="2:15" ht="15">
      <c r="B11" s="92" t="s">
        <v>2</v>
      </c>
      <c r="C11" s="352" t="s">
        <v>78</v>
      </c>
      <c r="D11" s="352"/>
      <c r="E11" s="352"/>
      <c r="F11" s="352"/>
      <c r="G11" s="352"/>
      <c r="H11" s="352"/>
      <c r="I11" s="352"/>
      <c r="J11" s="352"/>
      <c r="K11" s="352"/>
      <c r="L11" s="99"/>
      <c r="M11" s="99"/>
      <c r="N11" s="21"/>
      <c r="O11" s="25"/>
    </row>
    <row r="12" spans="2:15" ht="15">
      <c r="B12" s="92" t="s">
        <v>2</v>
      </c>
      <c r="C12" s="352" t="s">
        <v>19</v>
      </c>
      <c r="D12" s="352"/>
      <c r="E12" s="352"/>
      <c r="F12" s="352"/>
      <c r="G12" s="352"/>
      <c r="H12" s="352"/>
      <c r="I12" s="352"/>
      <c r="J12" s="352"/>
      <c r="K12" s="352"/>
      <c r="L12" s="28"/>
      <c r="M12" s="28"/>
      <c r="N12" s="21"/>
      <c r="O12" s="25"/>
    </row>
    <row r="13" spans="2:15" ht="15">
      <c r="B13" s="92" t="s">
        <v>2</v>
      </c>
      <c r="C13" s="352" t="s">
        <v>10</v>
      </c>
      <c r="D13" s="352"/>
      <c r="E13" s="352"/>
      <c r="F13" s="352"/>
      <c r="G13" s="352"/>
      <c r="H13" s="352"/>
      <c r="I13" s="352"/>
      <c r="J13" s="352"/>
      <c r="K13" s="352"/>
      <c r="L13" s="6"/>
      <c r="M13" s="6"/>
      <c r="N13" s="21"/>
      <c r="O13" s="25"/>
    </row>
    <row r="14" spans="2:15" ht="15">
      <c r="B14" s="92" t="s">
        <v>2</v>
      </c>
      <c r="C14" s="352" t="s">
        <v>71</v>
      </c>
      <c r="D14" s="352"/>
      <c r="E14" s="352"/>
      <c r="F14" s="352"/>
      <c r="G14" s="352"/>
      <c r="H14" s="352"/>
      <c r="I14" s="352"/>
      <c r="J14" s="352"/>
      <c r="K14" s="352"/>
      <c r="L14" s="28"/>
      <c r="M14" s="28"/>
      <c r="N14" s="21"/>
      <c r="O14" s="25"/>
    </row>
    <row r="15" spans="2:15" ht="15">
      <c r="B15" s="92" t="s">
        <v>2</v>
      </c>
      <c r="C15" s="352" t="s">
        <v>16</v>
      </c>
      <c r="D15" s="352"/>
      <c r="E15" s="352"/>
      <c r="F15" s="352"/>
      <c r="G15" s="352"/>
      <c r="H15" s="352"/>
      <c r="I15" s="352"/>
      <c r="J15" s="352"/>
      <c r="K15" s="352"/>
      <c r="L15" s="99"/>
      <c r="M15" s="99"/>
      <c r="N15" s="21"/>
      <c r="O15" s="25"/>
    </row>
    <row r="16" spans="2:15" ht="15">
      <c r="B16" s="92" t="s">
        <v>2</v>
      </c>
      <c r="C16" s="352" t="s">
        <v>18</v>
      </c>
      <c r="D16" s="352"/>
      <c r="E16" s="352"/>
      <c r="F16" s="352"/>
      <c r="G16" s="352"/>
      <c r="H16" s="352"/>
      <c r="I16" s="352"/>
      <c r="J16" s="352"/>
      <c r="K16" s="352"/>
      <c r="L16" s="28"/>
      <c r="M16" s="28"/>
      <c r="N16" s="21"/>
      <c r="O16" s="25"/>
    </row>
    <row r="17" spans="2:15" ht="15">
      <c r="B17" s="92" t="s">
        <v>2</v>
      </c>
      <c r="C17" s="352" t="s">
        <v>37</v>
      </c>
      <c r="D17" s="352"/>
      <c r="E17" s="352"/>
      <c r="F17" s="352"/>
      <c r="G17" s="352"/>
      <c r="H17" s="352"/>
      <c r="I17" s="352"/>
      <c r="J17" s="352"/>
      <c r="K17" s="352"/>
      <c r="L17" s="28"/>
      <c r="M17" s="28"/>
      <c r="N17" s="21"/>
      <c r="O17" s="25"/>
    </row>
    <row r="18" spans="2:14" ht="12.75">
      <c r="B18" s="92" t="s">
        <v>2</v>
      </c>
      <c r="C18" s="352" t="s">
        <v>6</v>
      </c>
      <c r="D18" s="352"/>
      <c r="E18" s="352"/>
      <c r="F18" s="352"/>
      <c r="G18" s="352"/>
      <c r="H18" s="352"/>
      <c r="I18" s="352"/>
      <c r="J18" s="352"/>
      <c r="K18" s="352"/>
      <c r="L18" s="99"/>
      <c r="N18" s="7"/>
    </row>
    <row r="19" spans="2:15" ht="12.75">
      <c r="B19" s="27" t="s">
        <v>2</v>
      </c>
      <c r="C19" s="352" t="s">
        <v>17</v>
      </c>
      <c r="D19" s="352"/>
      <c r="E19" s="352"/>
      <c r="F19" s="352"/>
      <c r="G19" s="352"/>
      <c r="H19" s="352"/>
      <c r="I19" s="352"/>
      <c r="J19" s="352"/>
      <c r="K19" s="352"/>
      <c r="L19" s="99"/>
      <c r="M19" s="7" t="s">
        <v>5</v>
      </c>
      <c r="N19" s="7"/>
      <c r="O19" s="66" t="str">
        <f>'Calculation Tab'!$D$2</f>
        <v>Sourcewell</v>
      </c>
    </row>
    <row r="20" spans="2:15" ht="25.5" customHeight="1">
      <c r="B20" s="27" t="s">
        <v>2</v>
      </c>
      <c r="C20" s="352" t="s">
        <v>442</v>
      </c>
      <c r="D20" s="352"/>
      <c r="E20" s="352"/>
      <c r="F20" s="352"/>
      <c r="G20" s="352"/>
      <c r="H20" s="352"/>
      <c r="I20" s="352"/>
      <c r="J20" s="352"/>
      <c r="K20" s="352"/>
      <c r="L20" s="100"/>
      <c r="M20" s="23">
        <v>369200</v>
      </c>
      <c r="N20" s="103"/>
      <c r="O20" s="23">
        <f>M20-(M20*'Calculation Tab'!$D$8)+'Calculation Tab'!$E$8+'Calculation Tab'!$G$8</f>
        <v>332280</v>
      </c>
    </row>
    <row r="21" spans="2:14" ht="12.75" customHeight="1">
      <c r="B21" s="92"/>
      <c r="C21" s="93"/>
      <c r="D21" s="93"/>
      <c r="E21" s="93"/>
      <c r="F21" s="93"/>
      <c r="G21" s="93"/>
      <c r="H21" s="93"/>
      <c r="I21" s="93"/>
      <c r="J21" s="93"/>
      <c r="K21" s="93"/>
      <c r="L21" s="28"/>
      <c r="M21" s="1"/>
      <c r="N21" s="103"/>
    </row>
    <row r="22" spans="2:14" ht="12.75" customHeight="1">
      <c r="B22" s="20"/>
      <c r="C22" s="355" t="s">
        <v>3</v>
      </c>
      <c r="D22" s="355"/>
      <c r="E22" s="355"/>
      <c r="F22" s="355"/>
      <c r="G22" s="355"/>
      <c r="H22" s="355"/>
      <c r="I22" s="355"/>
      <c r="J22" s="355"/>
      <c r="K22" s="355"/>
      <c r="L22" s="26"/>
      <c r="M22" s="8"/>
      <c r="N22" s="8"/>
    </row>
    <row r="23" spans="2:15" ht="12.75" customHeight="1">
      <c r="B23" s="92" t="s">
        <v>2</v>
      </c>
      <c r="C23" s="352" t="s">
        <v>72</v>
      </c>
      <c r="D23" s="352"/>
      <c r="E23" s="352"/>
      <c r="F23" s="352"/>
      <c r="G23" s="352"/>
      <c r="H23" s="352"/>
      <c r="I23" s="352"/>
      <c r="J23" s="352"/>
      <c r="K23" s="352"/>
      <c r="L23" s="99"/>
      <c r="M23" s="23">
        <v>-14900</v>
      </c>
      <c r="N23" s="2"/>
      <c r="O23" s="23">
        <f>M23-(M23*'Calculation Tab'!$D$8)</f>
        <v>-13410</v>
      </c>
    </row>
    <row r="24" spans="2:15" ht="12.75" customHeight="1">
      <c r="B24" s="92" t="s">
        <v>2</v>
      </c>
      <c r="C24" s="352" t="s">
        <v>43</v>
      </c>
      <c r="D24" s="352"/>
      <c r="E24" s="352"/>
      <c r="F24" s="352"/>
      <c r="G24" s="352"/>
      <c r="H24" s="352"/>
      <c r="I24" s="352"/>
      <c r="J24" s="352"/>
      <c r="K24" s="352"/>
      <c r="L24" s="28"/>
      <c r="M24" s="23">
        <v>18300</v>
      </c>
      <c r="N24" s="2"/>
      <c r="O24" s="23">
        <f>M24-(M24*'Calculation Tab'!$D$8)</f>
        <v>16470</v>
      </c>
    </row>
    <row r="25" spans="2:15" ht="12.75" customHeight="1">
      <c r="B25" s="92" t="s">
        <v>2</v>
      </c>
      <c r="C25" s="352" t="s">
        <v>20</v>
      </c>
      <c r="D25" s="352"/>
      <c r="E25" s="352"/>
      <c r="F25" s="352"/>
      <c r="G25" s="352"/>
      <c r="H25" s="352"/>
      <c r="I25" s="352"/>
      <c r="J25" s="352"/>
      <c r="K25" s="352"/>
      <c r="L25" s="28"/>
      <c r="M25" s="23">
        <v>23400</v>
      </c>
      <c r="N25" s="2"/>
      <c r="O25" s="23">
        <f>M25-(M25*'Calculation Tab'!$D$8)</f>
        <v>21060</v>
      </c>
    </row>
    <row r="26" spans="2:14" ht="12.75" customHeight="1">
      <c r="B26" s="92"/>
      <c r="C26" s="352"/>
      <c r="D26" s="352"/>
      <c r="E26" s="352"/>
      <c r="F26" s="352"/>
      <c r="G26" s="352"/>
      <c r="H26" s="352"/>
      <c r="I26" s="352"/>
      <c r="J26" s="352"/>
      <c r="K26" s="352"/>
      <c r="L26" s="2"/>
      <c r="M26" s="75"/>
      <c r="N26" s="2"/>
    </row>
    <row r="27" spans="2:15" ht="41.25" customHeight="1">
      <c r="B27" s="120" t="s">
        <v>2</v>
      </c>
      <c r="C27" s="339" t="s">
        <v>262</v>
      </c>
      <c r="D27" s="340"/>
      <c r="E27" s="340"/>
      <c r="F27" s="340"/>
      <c r="G27" s="340"/>
      <c r="H27" s="340"/>
      <c r="I27" s="340"/>
      <c r="J27" s="340"/>
      <c r="K27" s="340"/>
      <c r="L27" s="110"/>
      <c r="M27" s="73">
        <v>9022.97</v>
      </c>
      <c r="N27" s="123"/>
      <c r="O27" s="23">
        <f>M27-(M27*'Calculation Tab'!$H$8)</f>
        <v>8120.672999999999</v>
      </c>
    </row>
    <row r="28" spans="2:15" ht="41.25" customHeight="1">
      <c r="B28" s="120" t="s">
        <v>2</v>
      </c>
      <c r="C28" s="339" t="s">
        <v>261</v>
      </c>
      <c r="D28" s="340"/>
      <c r="E28" s="340"/>
      <c r="F28" s="340"/>
      <c r="G28" s="340"/>
      <c r="H28" s="340"/>
      <c r="I28" s="340"/>
      <c r="J28" s="340"/>
      <c r="K28" s="340"/>
      <c r="L28" s="110"/>
      <c r="M28" s="73">
        <v>14391.15</v>
      </c>
      <c r="N28" s="123"/>
      <c r="O28" s="23">
        <f>M28-(M28*'Calculation Tab'!$H$8)</f>
        <v>12952.035</v>
      </c>
    </row>
  </sheetData>
  <sheetProtection/>
  <mergeCells count="27">
    <mergeCell ref="C27:K27"/>
    <mergeCell ref="C28:K28"/>
    <mergeCell ref="C16:K16"/>
    <mergeCell ref="C17:K17"/>
    <mergeCell ref="C18:K18"/>
    <mergeCell ref="C19:K19"/>
    <mergeCell ref="C20:K20"/>
    <mergeCell ref="C23:K23"/>
    <mergeCell ref="C24:K24"/>
    <mergeCell ref="C25:K25"/>
    <mergeCell ref="C15:K15"/>
    <mergeCell ref="C6:K6"/>
    <mergeCell ref="C22:K22"/>
    <mergeCell ref="C7:K7"/>
    <mergeCell ref="C8:K8"/>
    <mergeCell ref="C10:K10"/>
    <mergeCell ref="C11:K11"/>
    <mergeCell ref="C26:K26"/>
    <mergeCell ref="L4:N4"/>
    <mergeCell ref="A2:P2"/>
    <mergeCell ref="A3:K3"/>
    <mergeCell ref="C5:K5"/>
    <mergeCell ref="A4:K4"/>
    <mergeCell ref="C9:K9"/>
    <mergeCell ref="C12:K12"/>
    <mergeCell ref="C13:K13"/>
    <mergeCell ref="C14:K14"/>
  </mergeCells>
  <printOptions horizontalCentered="1"/>
  <pageMargins left="0.7" right="0.7" top="0.5" bottom="0.75" header="0.5" footer="0.5"/>
  <pageSetup fitToHeight="0" fitToWidth="1" horizontalDpi="600" verticalDpi="600" orientation="portrait" scale="67" r:id="rId2"/>
  <headerFooter alignWithMargins="0">
    <oddFooter>&amp;L&amp;A&amp;C&amp;P&amp;RREVISED 10/1/2018
PRINTED &amp;D @ &amp;T</oddFooter>
  </headerFooter>
  <drawing r:id="rId1"/>
</worksheet>
</file>

<file path=xl/worksheets/sheet6.xml><?xml version="1.0" encoding="utf-8"?>
<worksheet xmlns="http://schemas.openxmlformats.org/spreadsheetml/2006/main" xmlns:r="http://schemas.openxmlformats.org/officeDocument/2006/relationships">
  <sheetPr codeName="Sheet62">
    <tabColor rgb="FFC00000"/>
    <pageSetUpPr fitToPage="1"/>
  </sheetPr>
  <dimension ref="A1:P27"/>
  <sheetViews>
    <sheetView zoomScalePageLayoutView="0" workbookViewId="0" topLeftCell="A1">
      <selection activeCell="R30" sqref="R30"/>
    </sheetView>
  </sheetViews>
  <sheetFormatPr defaultColWidth="9.140625" defaultRowHeight="12.75" customHeight="1"/>
  <cols>
    <col min="1" max="1" width="6.421875" style="14" customWidth="1"/>
    <col min="2" max="2" width="1.8515625" style="12" customWidth="1"/>
    <col min="3" max="3" width="8.421875" style="14" customWidth="1"/>
    <col min="4" max="4" width="11.140625" style="14" customWidth="1"/>
    <col min="5" max="5" width="12.28125" style="14" customWidth="1"/>
    <col min="6" max="6" width="10.8515625" style="14" bestFit="1" customWidth="1"/>
    <col min="7" max="7" width="14.421875" style="14" customWidth="1"/>
    <col min="8" max="8" width="2.140625" style="14" customWidth="1"/>
    <col min="9" max="9" width="10.00390625" style="14" customWidth="1"/>
    <col min="10" max="10" width="10.8515625" style="14" customWidth="1"/>
    <col min="11" max="11" width="8.28125" style="14" customWidth="1"/>
    <col min="12" max="12" width="1.1484375" style="14" customWidth="1"/>
    <col min="13" max="13" width="15.00390625" style="14" customWidth="1"/>
    <col min="14" max="14" width="3.28125" style="14" customWidth="1"/>
    <col min="15" max="15" width="14.8515625" style="3" bestFit="1" customWidth="1"/>
    <col min="16" max="16" width="2.7109375" style="63" customWidth="1"/>
    <col min="17" max="17" width="4.140625" style="13" customWidth="1"/>
    <col min="18" max="16384" width="9.140625" style="13" customWidth="1"/>
  </cols>
  <sheetData>
    <row r="1" spans="1:16" s="2" customFormat="1" ht="12.75" customHeight="1" thickBot="1">
      <c r="A1" s="14"/>
      <c r="B1" s="12"/>
      <c r="C1" s="14"/>
      <c r="D1" s="14"/>
      <c r="E1" s="14"/>
      <c r="F1" s="14"/>
      <c r="G1" s="14"/>
      <c r="H1" s="14"/>
      <c r="I1" s="14"/>
      <c r="J1" s="14"/>
      <c r="K1" s="14"/>
      <c r="L1" s="14"/>
      <c r="M1" s="14"/>
      <c r="N1" s="14"/>
      <c r="O1" s="3"/>
      <c r="P1" s="22"/>
    </row>
    <row r="2" spans="1:16" s="2" customFormat="1" ht="21" customHeight="1" thickBot="1">
      <c r="A2" s="345" t="s">
        <v>450</v>
      </c>
      <c r="B2" s="346"/>
      <c r="C2" s="346"/>
      <c r="D2" s="346"/>
      <c r="E2" s="346"/>
      <c r="F2" s="346"/>
      <c r="G2" s="346"/>
      <c r="H2" s="346"/>
      <c r="I2" s="346"/>
      <c r="J2" s="346"/>
      <c r="K2" s="346"/>
      <c r="L2" s="346"/>
      <c r="M2" s="346"/>
      <c r="N2" s="346"/>
      <c r="O2" s="346"/>
      <c r="P2" s="347"/>
    </row>
    <row r="3" spans="1:16" s="2" customFormat="1" ht="12.75" customHeight="1">
      <c r="A3" s="353"/>
      <c r="B3" s="353"/>
      <c r="C3" s="353"/>
      <c r="D3" s="353"/>
      <c r="E3" s="353"/>
      <c r="F3" s="353"/>
      <c r="G3" s="353"/>
      <c r="H3" s="353"/>
      <c r="I3" s="353"/>
      <c r="J3" s="353"/>
      <c r="K3" s="353"/>
      <c r="L3" s="5"/>
      <c r="M3" s="5"/>
      <c r="N3" s="5"/>
      <c r="O3" s="4"/>
      <c r="P3" s="22"/>
    </row>
    <row r="4" spans="1:16" s="2"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6" s="2" customFormat="1" ht="12.75" customHeight="1">
      <c r="A5" s="5"/>
      <c r="B5" s="16"/>
      <c r="C5" s="354"/>
      <c r="D5" s="354"/>
      <c r="E5" s="354"/>
      <c r="F5" s="354"/>
      <c r="G5" s="354"/>
      <c r="H5" s="354"/>
      <c r="I5" s="354"/>
      <c r="J5" s="354"/>
      <c r="K5" s="354"/>
      <c r="L5" s="5"/>
      <c r="M5" s="5"/>
      <c r="N5" s="5"/>
      <c r="O5" s="4"/>
      <c r="P5" s="22"/>
    </row>
    <row r="6" spans="2:15" ht="12.75" customHeight="1">
      <c r="B6" s="30"/>
      <c r="C6" s="355" t="s">
        <v>1</v>
      </c>
      <c r="D6" s="355"/>
      <c r="E6" s="355"/>
      <c r="F6" s="355"/>
      <c r="G6" s="355"/>
      <c r="H6" s="355"/>
      <c r="I6" s="355"/>
      <c r="J6" s="355"/>
      <c r="K6" s="355"/>
      <c r="L6" s="102"/>
      <c r="M6" s="102"/>
      <c r="N6" s="19"/>
      <c r="O6" s="24"/>
    </row>
    <row r="7" spans="2:15" ht="12.75" customHeight="1">
      <c r="B7" s="92" t="s">
        <v>2</v>
      </c>
      <c r="C7" s="352" t="s">
        <v>12</v>
      </c>
      <c r="D7" s="352"/>
      <c r="E7" s="352"/>
      <c r="F7" s="352"/>
      <c r="G7" s="352"/>
      <c r="H7" s="352"/>
      <c r="I7" s="352"/>
      <c r="J7" s="352"/>
      <c r="K7" s="352"/>
      <c r="L7" s="99"/>
      <c r="M7" s="99"/>
      <c r="N7" s="21"/>
      <c r="O7" s="25"/>
    </row>
    <row r="8" spans="2:15" ht="12.75" customHeight="1">
      <c r="B8" s="92" t="s">
        <v>2</v>
      </c>
      <c r="C8" s="352" t="s">
        <v>13</v>
      </c>
      <c r="D8" s="352"/>
      <c r="E8" s="352"/>
      <c r="F8" s="352"/>
      <c r="G8" s="352"/>
      <c r="H8" s="352"/>
      <c r="I8" s="352"/>
      <c r="J8" s="352"/>
      <c r="K8" s="352"/>
      <c r="L8" s="99"/>
      <c r="M8" s="99"/>
      <c r="N8" s="21"/>
      <c r="O8" s="25"/>
    </row>
    <row r="9" spans="2:15" ht="12.75" customHeight="1">
      <c r="B9" s="92" t="s">
        <v>2</v>
      </c>
      <c r="C9" s="352" t="s">
        <v>14</v>
      </c>
      <c r="D9" s="352"/>
      <c r="E9" s="352"/>
      <c r="F9" s="352"/>
      <c r="G9" s="352"/>
      <c r="H9" s="352"/>
      <c r="I9" s="352"/>
      <c r="J9" s="352"/>
      <c r="K9" s="352"/>
      <c r="L9" s="6"/>
      <c r="M9" s="6"/>
      <c r="N9" s="21"/>
      <c r="O9" s="25"/>
    </row>
    <row r="10" spans="2:15" ht="12.75" customHeight="1">
      <c r="B10" s="92" t="s">
        <v>2</v>
      </c>
      <c r="C10" s="352" t="s">
        <v>15</v>
      </c>
      <c r="D10" s="352"/>
      <c r="E10" s="352"/>
      <c r="F10" s="352"/>
      <c r="G10" s="352"/>
      <c r="H10" s="352"/>
      <c r="I10" s="352"/>
      <c r="J10" s="352"/>
      <c r="K10" s="352"/>
      <c r="L10" s="99"/>
      <c r="M10" s="99"/>
      <c r="N10" s="21"/>
      <c r="O10" s="25"/>
    </row>
    <row r="11" spans="2:15" ht="12.75" customHeight="1">
      <c r="B11" s="92" t="s">
        <v>2</v>
      </c>
      <c r="C11" s="352" t="s">
        <v>78</v>
      </c>
      <c r="D11" s="352"/>
      <c r="E11" s="352"/>
      <c r="F11" s="352"/>
      <c r="G11" s="352"/>
      <c r="H11" s="352"/>
      <c r="I11" s="352"/>
      <c r="J11" s="352"/>
      <c r="K11" s="352"/>
      <c r="L11" s="99"/>
      <c r="M11" s="99"/>
      <c r="N11" s="21"/>
      <c r="O11" s="25"/>
    </row>
    <row r="12" spans="2:15" ht="12.75" customHeight="1">
      <c r="B12" s="92" t="s">
        <v>2</v>
      </c>
      <c r="C12" s="352" t="s">
        <v>180</v>
      </c>
      <c r="D12" s="352"/>
      <c r="E12" s="352"/>
      <c r="F12" s="352"/>
      <c r="G12" s="352"/>
      <c r="H12" s="352"/>
      <c r="I12" s="352"/>
      <c r="J12" s="352"/>
      <c r="K12" s="352"/>
      <c r="L12" s="28"/>
      <c r="M12" s="28"/>
      <c r="N12" s="21"/>
      <c r="O12" s="25"/>
    </row>
    <row r="13" spans="2:15" ht="12.75" customHeight="1">
      <c r="B13" s="92" t="s">
        <v>2</v>
      </c>
      <c r="C13" s="352" t="s">
        <v>10</v>
      </c>
      <c r="D13" s="352"/>
      <c r="E13" s="352"/>
      <c r="F13" s="352"/>
      <c r="G13" s="352"/>
      <c r="H13" s="352"/>
      <c r="I13" s="352"/>
      <c r="J13" s="352"/>
      <c r="K13" s="352"/>
      <c r="L13" s="6"/>
      <c r="M13" s="6"/>
      <c r="N13" s="21"/>
      <c r="O13" s="25"/>
    </row>
    <row r="14" spans="2:15" ht="12.75" customHeight="1">
      <c r="B14" s="92" t="s">
        <v>2</v>
      </c>
      <c r="C14" s="352" t="s">
        <v>71</v>
      </c>
      <c r="D14" s="352"/>
      <c r="E14" s="352"/>
      <c r="F14" s="352"/>
      <c r="G14" s="352"/>
      <c r="H14" s="352"/>
      <c r="I14" s="352"/>
      <c r="J14" s="352"/>
      <c r="K14" s="352"/>
      <c r="L14" s="28"/>
      <c r="M14" s="28"/>
      <c r="N14" s="21"/>
      <c r="O14" s="25"/>
    </row>
    <row r="15" spans="2:15" ht="12.75" customHeight="1">
      <c r="B15" s="92" t="s">
        <v>2</v>
      </c>
      <c r="C15" s="352" t="s">
        <v>16</v>
      </c>
      <c r="D15" s="352"/>
      <c r="E15" s="352"/>
      <c r="F15" s="352"/>
      <c r="G15" s="352"/>
      <c r="H15" s="352"/>
      <c r="I15" s="352"/>
      <c r="J15" s="352"/>
      <c r="K15" s="352"/>
      <c r="L15" s="99"/>
      <c r="M15" s="99"/>
      <c r="N15" s="21"/>
      <c r="O15" s="25"/>
    </row>
    <row r="16" spans="2:15" ht="12.75" customHeight="1">
      <c r="B16" s="92" t="s">
        <v>2</v>
      </c>
      <c r="C16" s="352" t="s">
        <v>18</v>
      </c>
      <c r="D16" s="352"/>
      <c r="E16" s="352"/>
      <c r="F16" s="352"/>
      <c r="G16" s="352"/>
      <c r="H16" s="352"/>
      <c r="I16" s="352"/>
      <c r="J16" s="352"/>
      <c r="K16" s="352"/>
      <c r="L16" s="28"/>
      <c r="M16" s="28"/>
      <c r="N16" s="21"/>
      <c r="O16" s="25"/>
    </row>
    <row r="17" spans="2:15" ht="12.75" customHeight="1">
      <c r="B17" s="92" t="s">
        <v>2</v>
      </c>
      <c r="C17" s="352" t="s">
        <v>37</v>
      </c>
      <c r="D17" s="352"/>
      <c r="E17" s="352"/>
      <c r="F17" s="352"/>
      <c r="G17" s="352"/>
      <c r="H17" s="352"/>
      <c r="I17" s="352"/>
      <c r="J17" s="352"/>
      <c r="K17" s="352"/>
      <c r="L17" s="28"/>
      <c r="M17" s="28"/>
      <c r="N17" s="21"/>
      <c r="O17" s="25"/>
    </row>
    <row r="18" spans="2:15" ht="12.75" customHeight="1">
      <c r="B18" s="92" t="s">
        <v>2</v>
      </c>
      <c r="C18" s="352" t="s">
        <v>6</v>
      </c>
      <c r="D18" s="352"/>
      <c r="E18" s="352"/>
      <c r="F18" s="352"/>
      <c r="G18" s="352"/>
      <c r="H18" s="352"/>
      <c r="I18" s="352"/>
      <c r="J18" s="352"/>
      <c r="K18" s="352"/>
      <c r="L18" s="99"/>
      <c r="M18" s="99"/>
      <c r="N18" s="7"/>
      <c r="O18" s="2"/>
    </row>
    <row r="19" spans="2:15" ht="12.75" customHeight="1">
      <c r="B19" s="27" t="s">
        <v>2</v>
      </c>
      <c r="C19" s="352" t="s">
        <v>17</v>
      </c>
      <c r="D19" s="352"/>
      <c r="E19" s="352"/>
      <c r="F19" s="352"/>
      <c r="G19" s="352"/>
      <c r="H19" s="352"/>
      <c r="I19" s="352"/>
      <c r="J19" s="352"/>
      <c r="K19" s="352"/>
      <c r="L19" s="99"/>
      <c r="M19" s="7" t="s">
        <v>5</v>
      </c>
      <c r="N19" s="7"/>
      <c r="O19" s="66" t="str">
        <f>'Calculation Tab'!$D$2</f>
        <v>Sourcewell</v>
      </c>
    </row>
    <row r="20" spans="2:15" ht="26.25" customHeight="1">
      <c r="B20" s="27" t="s">
        <v>2</v>
      </c>
      <c r="C20" s="352" t="s">
        <v>442</v>
      </c>
      <c r="D20" s="352"/>
      <c r="E20" s="352"/>
      <c r="F20" s="352"/>
      <c r="G20" s="352"/>
      <c r="H20" s="352"/>
      <c r="I20" s="352"/>
      <c r="J20" s="352"/>
      <c r="K20" s="352"/>
      <c r="L20" s="28"/>
      <c r="M20" s="23">
        <v>430200</v>
      </c>
      <c r="N20" s="103"/>
      <c r="O20" s="23">
        <f>M20-(M20*'Calculation Tab'!$D$9)+'Calculation Tab'!$E$9+'Calculation Tab'!$G$9</f>
        <v>387180</v>
      </c>
    </row>
    <row r="21" spans="2:15" ht="12.75" customHeight="1">
      <c r="B21" s="92"/>
      <c r="C21" s="93"/>
      <c r="D21" s="93"/>
      <c r="E21" s="93"/>
      <c r="F21" s="93"/>
      <c r="G21" s="93"/>
      <c r="H21" s="93"/>
      <c r="I21" s="93"/>
      <c r="J21" s="93"/>
      <c r="K21" s="93"/>
      <c r="L21" s="28"/>
      <c r="M21" s="1"/>
      <c r="N21" s="103"/>
      <c r="O21" s="13"/>
    </row>
    <row r="22" spans="2:15" ht="12.75" customHeight="1">
      <c r="B22" s="20"/>
      <c r="C22" s="355" t="s">
        <v>3</v>
      </c>
      <c r="D22" s="355"/>
      <c r="E22" s="355"/>
      <c r="F22" s="355"/>
      <c r="G22" s="355"/>
      <c r="H22" s="355"/>
      <c r="I22" s="355"/>
      <c r="J22" s="355"/>
      <c r="K22" s="355"/>
      <c r="L22" s="26"/>
      <c r="M22" s="8"/>
      <c r="N22" s="8"/>
      <c r="O22" s="13"/>
    </row>
    <row r="23" spans="2:15" ht="12.75" customHeight="1">
      <c r="B23" s="92" t="s">
        <v>2</v>
      </c>
      <c r="C23" s="352" t="s">
        <v>43</v>
      </c>
      <c r="D23" s="352"/>
      <c r="E23" s="352"/>
      <c r="F23" s="352"/>
      <c r="G23" s="352"/>
      <c r="H23" s="352"/>
      <c r="I23" s="352"/>
      <c r="J23" s="352"/>
      <c r="K23" s="352"/>
      <c r="L23" s="28"/>
      <c r="M23" s="23">
        <v>18300</v>
      </c>
      <c r="N23" s="2"/>
      <c r="O23" s="23">
        <f>M23-(M23*'Calculation Tab'!$D$9)</f>
        <v>16470</v>
      </c>
    </row>
    <row r="24" spans="2:15" ht="12.75" customHeight="1">
      <c r="B24" s="92" t="s">
        <v>2</v>
      </c>
      <c r="C24" s="352" t="s">
        <v>20</v>
      </c>
      <c r="D24" s="352"/>
      <c r="E24" s="352"/>
      <c r="F24" s="352"/>
      <c r="G24" s="352"/>
      <c r="H24" s="352"/>
      <c r="I24" s="352"/>
      <c r="J24" s="352"/>
      <c r="K24" s="352"/>
      <c r="L24" s="28"/>
      <c r="M24" s="23">
        <v>23400</v>
      </c>
      <c r="N24" s="2"/>
      <c r="O24" s="23">
        <f>M24-(M24*'Calculation Tab'!$D$9)</f>
        <v>21060</v>
      </c>
    </row>
    <row r="25" spans="2:15" ht="12.75" customHeight="1">
      <c r="B25" s="92"/>
      <c r="C25" s="2"/>
      <c r="D25" s="2"/>
      <c r="E25" s="2"/>
      <c r="F25" s="2"/>
      <c r="G25" s="2"/>
      <c r="H25" s="2"/>
      <c r="I25" s="2"/>
      <c r="J25" s="2"/>
      <c r="K25" s="2"/>
      <c r="L25" s="2"/>
      <c r="M25" s="75"/>
      <c r="N25" s="2"/>
      <c r="O25" s="13"/>
    </row>
    <row r="26" spans="2:15" ht="40.5" customHeight="1">
      <c r="B26" s="120" t="s">
        <v>2</v>
      </c>
      <c r="C26" s="339" t="s">
        <v>262</v>
      </c>
      <c r="D26" s="340"/>
      <c r="E26" s="340"/>
      <c r="F26" s="340"/>
      <c r="G26" s="340"/>
      <c r="H26" s="340"/>
      <c r="I26" s="340"/>
      <c r="J26" s="340"/>
      <c r="K26" s="340"/>
      <c r="L26" s="110"/>
      <c r="M26" s="73">
        <v>9022.97</v>
      </c>
      <c r="N26" s="123"/>
      <c r="O26" s="23">
        <f>M26-(M26*'Calculation Tab'!$H$9)</f>
        <v>8120.672999999999</v>
      </c>
    </row>
    <row r="27" spans="2:15" ht="40.5" customHeight="1">
      <c r="B27" s="120" t="s">
        <v>2</v>
      </c>
      <c r="C27" s="339" t="s">
        <v>261</v>
      </c>
      <c r="D27" s="340"/>
      <c r="E27" s="340"/>
      <c r="F27" s="340"/>
      <c r="G27" s="340"/>
      <c r="H27" s="340"/>
      <c r="I27" s="340"/>
      <c r="J27" s="340"/>
      <c r="K27" s="340"/>
      <c r="L27" s="110"/>
      <c r="M27" s="73">
        <v>14391.15</v>
      </c>
      <c r="N27" s="123"/>
      <c r="O27" s="23">
        <f>M27-(M27*'Calculation Tab'!$H$9)</f>
        <v>12952.035</v>
      </c>
    </row>
  </sheetData>
  <sheetProtection/>
  <mergeCells count="25">
    <mergeCell ref="C17:K17"/>
    <mergeCell ref="C18:K18"/>
    <mergeCell ref="C19:K19"/>
    <mergeCell ref="C20:K20"/>
    <mergeCell ref="C26:K26"/>
    <mergeCell ref="C27:K27"/>
    <mergeCell ref="C23:K23"/>
    <mergeCell ref="C24:K24"/>
    <mergeCell ref="C22:K22"/>
    <mergeCell ref="C7:K7"/>
    <mergeCell ref="C8:K8"/>
    <mergeCell ref="C9:K9"/>
    <mergeCell ref="C10:K10"/>
    <mergeCell ref="C13:K13"/>
    <mergeCell ref="C14:K14"/>
    <mergeCell ref="C15:K15"/>
    <mergeCell ref="C16:K16"/>
    <mergeCell ref="C11:K11"/>
    <mergeCell ref="C12:K12"/>
    <mergeCell ref="A2:P2"/>
    <mergeCell ref="A3:K3"/>
    <mergeCell ref="A4:K4"/>
    <mergeCell ref="L4:N4"/>
    <mergeCell ref="C5:K5"/>
    <mergeCell ref="C6:K6"/>
  </mergeCells>
  <printOptions horizontalCentered="1"/>
  <pageMargins left="0.7" right="0.7" top="0.5" bottom="0.75" header="0.5" footer="0.5"/>
  <pageSetup fitToHeight="0" fitToWidth="1" horizontalDpi="600" verticalDpi="600" orientation="portrait" scale="67" r:id="rId2"/>
  <headerFooter alignWithMargins="0">
    <oddFooter>&amp;L&amp;A&amp;C&amp;P&amp;RREVISED 10/1/2018
PRINTED &amp;D @ &amp;T</oddFooter>
  </headerFooter>
  <drawing r:id="rId1"/>
</worksheet>
</file>

<file path=xl/worksheets/sheet7.xml><?xml version="1.0" encoding="utf-8"?>
<worksheet xmlns="http://schemas.openxmlformats.org/spreadsheetml/2006/main" xmlns:r="http://schemas.openxmlformats.org/officeDocument/2006/relationships">
  <sheetPr codeName="Sheet53">
    <tabColor rgb="FF92D050"/>
    <pageSetUpPr fitToPage="1"/>
  </sheetPr>
  <dimension ref="A1:P35"/>
  <sheetViews>
    <sheetView zoomScalePageLayoutView="0" workbookViewId="0" topLeftCell="A9">
      <selection activeCell="O20" sqref="O20"/>
    </sheetView>
  </sheetViews>
  <sheetFormatPr defaultColWidth="9.140625" defaultRowHeight="12.75" customHeight="1"/>
  <cols>
    <col min="1" max="1" width="6.421875" style="239" customWidth="1"/>
    <col min="2" max="2" width="1.8515625" style="240" customWidth="1"/>
    <col min="3" max="3" width="8.421875" style="239" customWidth="1"/>
    <col min="4" max="4" width="11.140625" style="239" customWidth="1"/>
    <col min="5" max="5" width="12.28125" style="239" customWidth="1"/>
    <col min="6" max="6" width="10.8515625" style="239" bestFit="1" customWidth="1"/>
    <col min="7" max="7" width="14.421875" style="239" customWidth="1"/>
    <col min="8" max="8" width="2.140625" style="239" customWidth="1"/>
    <col min="9" max="9" width="10.00390625" style="239" customWidth="1"/>
    <col min="10" max="10" width="10.8515625" style="239" customWidth="1"/>
    <col min="11" max="11" width="8.28125" style="239" customWidth="1"/>
    <col min="12" max="12" width="1.1484375" style="239" customWidth="1"/>
    <col min="13" max="13" width="15.00390625" style="239" customWidth="1"/>
    <col min="14" max="14" width="3.28125" style="239" customWidth="1"/>
    <col min="15" max="15" width="13.421875" style="241" customWidth="1"/>
    <col min="16" max="16" width="2.7109375" style="63" customWidth="1"/>
    <col min="17" max="17" width="3.8515625" style="13" customWidth="1"/>
    <col min="18" max="16384" width="9.140625" style="13" customWidth="1"/>
  </cols>
  <sheetData>
    <row r="1" spans="1:16" s="2" customFormat="1" ht="12.75" customHeight="1" thickBot="1">
      <c r="A1" s="239"/>
      <c r="B1" s="240"/>
      <c r="C1" s="239"/>
      <c r="D1" s="239"/>
      <c r="E1" s="239"/>
      <c r="F1" s="239"/>
      <c r="G1" s="239"/>
      <c r="H1" s="239"/>
      <c r="I1" s="239"/>
      <c r="J1" s="239"/>
      <c r="K1" s="239"/>
      <c r="L1" s="239"/>
      <c r="M1" s="239"/>
      <c r="N1" s="239"/>
      <c r="O1" s="241"/>
      <c r="P1" s="22"/>
    </row>
    <row r="2" spans="1:16" s="2" customFormat="1" ht="21" customHeight="1" thickBot="1">
      <c r="A2" s="345" t="s">
        <v>314</v>
      </c>
      <c r="B2" s="346"/>
      <c r="C2" s="346"/>
      <c r="D2" s="346"/>
      <c r="E2" s="346"/>
      <c r="F2" s="346"/>
      <c r="G2" s="346"/>
      <c r="H2" s="346"/>
      <c r="I2" s="346"/>
      <c r="J2" s="346"/>
      <c r="K2" s="346"/>
      <c r="L2" s="346"/>
      <c r="M2" s="346"/>
      <c r="N2" s="346"/>
      <c r="O2" s="346"/>
      <c r="P2" s="347"/>
    </row>
    <row r="3" spans="1:16" s="2" customFormat="1" ht="12.75" customHeight="1">
      <c r="A3" s="356"/>
      <c r="B3" s="356"/>
      <c r="C3" s="356"/>
      <c r="D3" s="356"/>
      <c r="E3" s="356"/>
      <c r="F3" s="356"/>
      <c r="G3" s="356"/>
      <c r="H3" s="356"/>
      <c r="I3" s="356"/>
      <c r="J3" s="356"/>
      <c r="K3" s="356"/>
      <c r="L3" s="242"/>
      <c r="M3" s="242"/>
      <c r="N3" s="242"/>
      <c r="O3" s="243"/>
      <c r="P3" s="22"/>
    </row>
    <row r="4" spans="1:16" s="2" customFormat="1" ht="19.5" customHeight="1">
      <c r="A4" s="350" t="s">
        <v>0</v>
      </c>
      <c r="B4" s="350"/>
      <c r="C4" s="350"/>
      <c r="D4" s="350"/>
      <c r="E4" s="350"/>
      <c r="F4" s="350"/>
      <c r="G4" s="350"/>
      <c r="H4" s="350"/>
      <c r="I4" s="350"/>
      <c r="J4" s="350"/>
      <c r="K4" s="350"/>
      <c r="L4" s="344" t="s">
        <v>168</v>
      </c>
      <c r="M4" s="344"/>
      <c r="N4" s="344"/>
      <c r="O4" s="97">
        <v>42675</v>
      </c>
      <c r="P4" s="96"/>
    </row>
    <row r="5" spans="1:16" s="2" customFormat="1" ht="12.75" customHeight="1">
      <c r="A5" s="242"/>
      <c r="B5" s="244"/>
      <c r="C5" s="357"/>
      <c r="D5" s="357"/>
      <c r="E5" s="357"/>
      <c r="F5" s="357"/>
      <c r="G5" s="357"/>
      <c r="H5" s="357"/>
      <c r="I5" s="357"/>
      <c r="J5" s="357"/>
      <c r="K5" s="357"/>
      <c r="L5" s="242"/>
      <c r="M5" s="242"/>
      <c r="N5" s="242"/>
      <c r="O5" s="243"/>
      <c r="P5" s="22"/>
    </row>
    <row r="6" spans="2:15" ht="12.75" customHeight="1">
      <c r="B6" s="112"/>
      <c r="C6" s="358" t="s">
        <v>188</v>
      </c>
      <c r="D6" s="358"/>
      <c r="E6" s="358"/>
      <c r="F6" s="358"/>
      <c r="G6" s="358"/>
      <c r="H6" s="358"/>
      <c r="I6" s="358"/>
      <c r="J6" s="358"/>
      <c r="K6" s="358"/>
      <c r="L6" s="126"/>
      <c r="M6" s="126"/>
      <c r="N6" s="113"/>
      <c r="O6" s="114"/>
    </row>
    <row r="7" spans="2:15" ht="12.75" customHeight="1">
      <c r="B7" s="115" t="s">
        <v>2</v>
      </c>
      <c r="C7" s="359" t="s">
        <v>12</v>
      </c>
      <c r="D7" s="359"/>
      <c r="E7" s="359"/>
      <c r="F7" s="359"/>
      <c r="G7" s="359"/>
      <c r="H7" s="359"/>
      <c r="I7" s="359"/>
      <c r="J7" s="359"/>
      <c r="K7" s="359"/>
      <c r="L7" s="124"/>
      <c r="M7" s="124"/>
      <c r="N7" s="116"/>
      <c r="O7" s="117"/>
    </row>
    <row r="8" spans="2:15" ht="12.75" customHeight="1">
      <c r="B8" s="115" t="s">
        <v>2</v>
      </c>
      <c r="C8" s="359" t="s">
        <v>13</v>
      </c>
      <c r="D8" s="359"/>
      <c r="E8" s="359"/>
      <c r="F8" s="359"/>
      <c r="G8" s="359"/>
      <c r="H8" s="359"/>
      <c r="I8" s="359"/>
      <c r="J8" s="359"/>
      <c r="K8" s="359"/>
      <c r="L8" s="124"/>
      <c r="M8" s="124"/>
      <c r="N8" s="116"/>
      <c r="O8" s="117"/>
    </row>
    <row r="9" spans="2:15" ht="12.75" customHeight="1">
      <c r="B9" s="115" t="s">
        <v>2</v>
      </c>
      <c r="C9" s="359" t="s">
        <v>14</v>
      </c>
      <c r="D9" s="359"/>
      <c r="E9" s="359"/>
      <c r="F9" s="359"/>
      <c r="G9" s="359"/>
      <c r="H9" s="359"/>
      <c r="I9" s="359"/>
      <c r="J9" s="359"/>
      <c r="K9" s="359"/>
      <c r="L9" s="112"/>
      <c r="M9" s="112"/>
      <c r="N9" s="116"/>
      <c r="O9" s="117"/>
    </row>
    <row r="10" spans="2:15" ht="12.75" customHeight="1">
      <c r="B10" s="115" t="s">
        <v>2</v>
      </c>
      <c r="C10" s="359" t="s">
        <v>21</v>
      </c>
      <c r="D10" s="359"/>
      <c r="E10" s="359"/>
      <c r="F10" s="359"/>
      <c r="G10" s="359"/>
      <c r="H10" s="359"/>
      <c r="I10" s="359"/>
      <c r="J10" s="359"/>
      <c r="K10" s="359"/>
      <c r="L10" s="124"/>
      <c r="M10" s="124"/>
      <c r="N10" s="116"/>
      <c r="O10" s="117"/>
    </row>
    <row r="11" spans="2:15" ht="12.75" customHeight="1">
      <c r="B11" s="115" t="s">
        <v>2</v>
      </c>
      <c r="C11" s="359" t="s">
        <v>78</v>
      </c>
      <c r="D11" s="359"/>
      <c r="E11" s="359"/>
      <c r="F11" s="359"/>
      <c r="G11" s="359"/>
      <c r="H11" s="359"/>
      <c r="I11" s="359"/>
      <c r="J11" s="359"/>
      <c r="K11" s="359"/>
      <c r="L11" s="99"/>
      <c r="M11" s="99"/>
      <c r="N11" s="116"/>
      <c r="O11" s="117"/>
    </row>
    <row r="12" spans="2:15" ht="12.75" customHeight="1">
      <c r="B12" s="115" t="s">
        <v>2</v>
      </c>
      <c r="C12" s="359" t="s">
        <v>73</v>
      </c>
      <c r="D12" s="359"/>
      <c r="E12" s="359"/>
      <c r="F12" s="359"/>
      <c r="G12" s="359"/>
      <c r="H12" s="359"/>
      <c r="I12" s="359"/>
      <c r="J12" s="359"/>
      <c r="K12" s="359"/>
      <c r="L12" s="124"/>
      <c r="M12" s="124"/>
      <c r="N12" s="116"/>
      <c r="O12" s="117"/>
    </row>
    <row r="13" spans="2:15" ht="12.75" customHeight="1">
      <c r="B13" s="115" t="s">
        <v>2</v>
      </c>
      <c r="C13" s="359" t="s">
        <v>10</v>
      </c>
      <c r="D13" s="359"/>
      <c r="E13" s="359"/>
      <c r="F13" s="359"/>
      <c r="G13" s="359"/>
      <c r="H13" s="359"/>
      <c r="I13" s="359"/>
      <c r="J13" s="359"/>
      <c r="K13" s="359"/>
      <c r="L13" s="112"/>
      <c r="M13" s="112"/>
      <c r="N13" s="116"/>
      <c r="O13" s="118"/>
    </row>
    <row r="14" spans="2:15" ht="12.75" customHeight="1">
      <c r="B14" s="92" t="s">
        <v>2</v>
      </c>
      <c r="C14" s="359" t="s">
        <v>71</v>
      </c>
      <c r="D14" s="359"/>
      <c r="E14" s="359"/>
      <c r="F14" s="359"/>
      <c r="G14" s="359"/>
      <c r="H14" s="359"/>
      <c r="I14" s="359"/>
      <c r="J14" s="359"/>
      <c r="K14" s="359"/>
      <c r="L14" s="28"/>
      <c r="M14" s="28"/>
      <c r="N14" s="116"/>
      <c r="O14" s="118"/>
    </row>
    <row r="15" spans="2:15" ht="12.75" customHeight="1">
      <c r="B15" s="115" t="s">
        <v>2</v>
      </c>
      <c r="C15" s="359" t="s">
        <v>16</v>
      </c>
      <c r="D15" s="359"/>
      <c r="E15" s="359"/>
      <c r="F15" s="359"/>
      <c r="G15" s="359"/>
      <c r="H15" s="359"/>
      <c r="I15" s="359"/>
      <c r="J15" s="359"/>
      <c r="K15" s="359"/>
      <c r="L15" s="124"/>
      <c r="M15" s="124"/>
      <c r="N15" s="116"/>
      <c r="O15" s="117"/>
    </row>
    <row r="16" spans="2:15" ht="12.75" customHeight="1">
      <c r="B16" s="115" t="s">
        <v>2</v>
      </c>
      <c r="C16" s="359" t="s">
        <v>18</v>
      </c>
      <c r="D16" s="359"/>
      <c r="E16" s="359"/>
      <c r="F16" s="359"/>
      <c r="G16" s="359"/>
      <c r="H16" s="359"/>
      <c r="I16" s="359"/>
      <c r="J16" s="359"/>
      <c r="K16" s="359"/>
      <c r="L16" s="109"/>
      <c r="M16" s="109"/>
      <c r="N16" s="116"/>
      <c r="O16" s="117"/>
    </row>
    <row r="17" spans="2:15" ht="12.75" customHeight="1">
      <c r="B17" s="115" t="s">
        <v>2</v>
      </c>
      <c r="C17" s="359" t="s">
        <v>37</v>
      </c>
      <c r="D17" s="359"/>
      <c r="E17" s="359"/>
      <c r="F17" s="359"/>
      <c r="G17" s="359"/>
      <c r="H17" s="359"/>
      <c r="I17" s="359"/>
      <c r="J17" s="359"/>
      <c r="K17" s="359"/>
      <c r="L17" s="28"/>
      <c r="M17" s="28"/>
      <c r="N17" s="116"/>
      <c r="O17" s="117"/>
    </row>
    <row r="18" spans="2:15" ht="12.75" customHeight="1">
      <c r="B18" s="115" t="s">
        <v>2</v>
      </c>
      <c r="C18" s="359" t="s">
        <v>6</v>
      </c>
      <c r="D18" s="359"/>
      <c r="E18" s="359"/>
      <c r="F18" s="359"/>
      <c r="G18" s="359"/>
      <c r="H18" s="359"/>
      <c r="I18" s="359"/>
      <c r="J18" s="359"/>
      <c r="K18" s="359"/>
      <c r="L18" s="124"/>
      <c r="M18" s="124"/>
      <c r="N18" s="72"/>
      <c r="O18" s="119"/>
    </row>
    <row r="19" spans="2:15" ht="12.75" customHeight="1">
      <c r="B19" s="120" t="s">
        <v>2</v>
      </c>
      <c r="C19" s="359" t="s">
        <v>23</v>
      </c>
      <c r="D19" s="359"/>
      <c r="E19" s="359"/>
      <c r="F19" s="359"/>
      <c r="G19" s="359"/>
      <c r="H19" s="359"/>
      <c r="I19" s="359"/>
      <c r="J19" s="359"/>
      <c r="K19" s="359"/>
      <c r="L19" s="124"/>
      <c r="M19" s="124"/>
      <c r="N19" s="72"/>
      <c r="O19" s="72"/>
    </row>
    <row r="20" spans="2:15" ht="24.75" customHeight="1">
      <c r="B20" s="120" t="s">
        <v>2</v>
      </c>
      <c r="C20" s="340" t="s">
        <v>181</v>
      </c>
      <c r="D20" s="340"/>
      <c r="E20" s="340"/>
      <c r="F20" s="340"/>
      <c r="G20" s="340"/>
      <c r="H20" s="340"/>
      <c r="I20" s="340"/>
      <c r="J20" s="340"/>
      <c r="K20" s="340"/>
      <c r="L20" s="100"/>
      <c r="M20" s="72" t="s">
        <v>5</v>
      </c>
      <c r="N20" s="72"/>
      <c r="O20" s="66" t="str">
        <f>'Calculation Tab'!$D$2</f>
        <v>Sourcewell</v>
      </c>
    </row>
    <row r="21" spans="2:15" ht="12.75" customHeight="1">
      <c r="B21" s="120" t="s">
        <v>2</v>
      </c>
      <c r="C21" s="359" t="s">
        <v>175</v>
      </c>
      <c r="D21" s="359"/>
      <c r="E21" s="359"/>
      <c r="F21" s="359"/>
      <c r="G21" s="359"/>
      <c r="H21" s="359"/>
      <c r="I21" s="359"/>
      <c r="J21" s="359"/>
      <c r="K21" s="359"/>
      <c r="L21" s="127"/>
      <c r="M21" s="74">
        <v>521800</v>
      </c>
      <c r="N21" s="73"/>
      <c r="O21" s="23">
        <f>M21-(M21*'Calculation Tab'!$D$10)+'Calculation Tab'!$E$10+'Calculation Tab'!$G$10</f>
        <v>469620</v>
      </c>
    </row>
    <row r="22" spans="2:15" ht="12.75" customHeight="1">
      <c r="B22" s="115"/>
      <c r="C22" s="115"/>
      <c r="D22" s="115"/>
      <c r="E22" s="115"/>
      <c r="F22" s="115"/>
      <c r="G22" s="115"/>
      <c r="H22" s="115"/>
      <c r="I22" s="115"/>
      <c r="J22" s="115"/>
      <c r="K22" s="115"/>
      <c r="L22" s="109"/>
      <c r="M22" s="78"/>
      <c r="N22" s="73"/>
      <c r="O22" s="78"/>
    </row>
    <row r="23" spans="2:15" ht="25.5" customHeight="1">
      <c r="B23" s="121"/>
      <c r="C23" s="360" t="s">
        <v>182</v>
      </c>
      <c r="D23" s="360"/>
      <c r="E23" s="360"/>
      <c r="F23" s="360"/>
      <c r="G23" s="360"/>
      <c r="H23" s="360"/>
      <c r="I23" s="360"/>
      <c r="J23" s="360"/>
      <c r="K23" s="360"/>
      <c r="L23" s="26"/>
      <c r="M23" s="79"/>
      <c r="N23" s="79"/>
      <c r="O23" s="79"/>
    </row>
    <row r="24" spans="2:15" ht="25.5" customHeight="1">
      <c r="B24" s="109" t="s">
        <v>2</v>
      </c>
      <c r="C24" s="340" t="s">
        <v>183</v>
      </c>
      <c r="D24" s="340"/>
      <c r="E24" s="340"/>
      <c r="F24" s="340"/>
      <c r="G24" s="340"/>
      <c r="H24" s="340"/>
      <c r="I24" s="340"/>
      <c r="J24" s="340"/>
      <c r="K24" s="340"/>
      <c r="L24" s="127"/>
      <c r="M24" s="74">
        <v>-9600</v>
      </c>
      <c r="N24" s="73"/>
      <c r="O24" s="23">
        <f>M24-(M24*'Calculation Tab'!$D$10)</f>
        <v>-8640</v>
      </c>
    </row>
    <row r="25" spans="2:15" ht="26.25" customHeight="1">
      <c r="B25" s="109" t="s">
        <v>2</v>
      </c>
      <c r="C25" s="340" t="s">
        <v>184</v>
      </c>
      <c r="D25" s="340"/>
      <c r="E25" s="340"/>
      <c r="F25" s="340"/>
      <c r="G25" s="340"/>
      <c r="H25" s="340"/>
      <c r="I25" s="340"/>
      <c r="J25" s="340"/>
      <c r="K25" s="340"/>
      <c r="L25" s="112"/>
      <c r="M25" s="74">
        <v>58800</v>
      </c>
      <c r="N25" s="73"/>
      <c r="O25" s="23">
        <f>M25-(M25*'Calculation Tab'!$D$10)</f>
        <v>52920</v>
      </c>
    </row>
    <row r="26" spans="2:14" ht="12.75" customHeight="1">
      <c r="B26" s="115"/>
      <c r="C26" s="115"/>
      <c r="D26" s="115"/>
      <c r="E26" s="115"/>
      <c r="F26" s="115"/>
      <c r="G26" s="115"/>
      <c r="H26" s="115"/>
      <c r="I26" s="115"/>
      <c r="J26" s="115"/>
      <c r="K26" s="115"/>
      <c r="L26" s="109"/>
      <c r="M26" s="78"/>
      <c r="N26" s="73"/>
    </row>
    <row r="27" spans="2:14" ht="25.5" customHeight="1">
      <c r="B27" s="121"/>
      <c r="C27" s="360" t="s">
        <v>185</v>
      </c>
      <c r="D27" s="360"/>
      <c r="E27" s="360"/>
      <c r="F27" s="360"/>
      <c r="G27" s="360"/>
      <c r="H27" s="360"/>
      <c r="I27" s="360"/>
      <c r="J27" s="360"/>
      <c r="K27" s="360"/>
      <c r="L27" s="26"/>
      <c r="M27" s="79"/>
      <c r="N27" s="79"/>
    </row>
    <row r="28" spans="2:15" ht="12.75" customHeight="1">
      <c r="B28" s="109" t="s">
        <v>2</v>
      </c>
      <c r="C28" s="359" t="s">
        <v>7</v>
      </c>
      <c r="D28" s="359"/>
      <c r="E28" s="359"/>
      <c r="F28" s="359"/>
      <c r="G28" s="359"/>
      <c r="H28" s="359"/>
      <c r="I28" s="359"/>
      <c r="J28" s="359"/>
      <c r="K28" s="359"/>
      <c r="L28" s="127"/>
      <c r="M28" s="80">
        <v>-16000</v>
      </c>
      <c r="N28" s="73"/>
      <c r="O28" s="23">
        <f>M28-(M28*'Calculation Tab'!$D$10)</f>
        <v>-14400</v>
      </c>
    </row>
    <row r="29" spans="2:14" ht="12.75" customHeight="1">
      <c r="B29" s="115"/>
      <c r="C29" s="115"/>
      <c r="D29" s="115"/>
      <c r="E29" s="115"/>
      <c r="F29" s="115"/>
      <c r="G29" s="115"/>
      <c r="H29" s="115"/>
      <c r="I29" s="115"/>
      <c r="J29" s="115"/>
      <c r="K29" s="115"/>
      <c r="L29" s="109"/>
      <c r="M29" s="78"/>
      <c r="N29" s="73"/>
    </row>
    <row r="30" spans="2:14" ht="12.75" customHeight="1">
      <c r="B30" s="122"/>
      <c r="C30" s="360" t="s">
        <v>3</v>
      </c>
      <c r="D30" s="360"/>
      <c r="E30" s="360"/>
      <c r="F30" s="360"/>
      <c r="G30" s="360"/>
      <c r="H30" s="360"/>
      <c r="I30" s="360"/>
      <c r="J30" s="360"/>
      <c r="K30" s="360"/>
      <c r="L30" s="121"/>
      <c r="M30" s="81"/>
      <c r="N30" s="81"/>
    </row>
    <row r="31" spans="2:15" ht="12.75" customHeight="1">
      <c r="B31" s="115" t="s">
        <v>2</v>
      </c>
      <c r="C31" s="359" t="s">
        <v>24</v>
      </c>
      <c r="D31" s="359"/>
      <c r="E31" s="359"/>
      <c r="F31" s="359"/>
      <c r="G31" s="359"/>
      <c r="H31" s="359"/>
      <c r="I31" s="359"/>
      <c r="J31" s="359"/>
      <c r="K31" s="359"/>
      <c r="L31" s="109"/>
      <c r="M31" s="74">
        <v>5200</v>
      </c>
      <c r="N31" s="119"/>
      <c r="O31" s="23">
        <f>M31-(M31*'Calculation Tab'!$D$10)</f>
        <v>4680</v>
      </c>
    </row>
    <row r="32" spans="2:15" ht="12.75" customHeight="1">
      <c r="B32" s="115" t="s">
        <v>2</v>
      </c>
      <c r="C32" s="359" t="s">
        <v>25</v>
      </c>
      <c r="D32" s="359"/>
      <c r="E32" s="359"/>
      <c r="F32" s="359"/>
      <c r="G32" s="359"/>
      <c r="H32" s="359"/>
      <c r="I32" s="359"/>
      <c r="J32" s="359"/>
      <c r="K32" s="359"/>
      <c r="L32" s="109"/>
      <c r="M32" s="77">
        <v>28400</v>
      </c>
      <c r="N32" s="119"/>
      <c r="O32" s="23">
        <f>M32-(M32*'Calculation Tab'!$D$10)</f>
        <v>25560</v>
      </c>
    </row>
    <row r="33" spans="2:14" ht="12.75" customHeight="1">
      <c r="B33" s="115"/>
      <c r="C33" s="98"/>
      <c r="D33" s="98"/>
      <c r="E33" s="98"/>
      <c r="F33" s="98"/>
      <c r="G33" s="98"/>
      <c r="H33" s="98"/>
      <c r="I33" s="98"/>
      <c r="J33" s="98"/>
      <c r="K33" s="98"/>
      <c r="L33" s="112"/>
      <c r="M33" s="82"/>
      <c r="N33" s="119"/>
    </row>
    <row r="34" spans="2:15" ht="45.75" customHeight="1">
      <c r="B34" s="120" t="s">
        <v>2</v>
      </c>
      <c r="C34" s="339" t="s">
        <v>264</v>
      </c>
      <c r="D34" s="340"/>
      <c r="E34" s="340"/>
      <c r="F34" s="340"/>
      <c r="G34" s="340"/>
      <c r="H34" s="340"/>
      <c r="I34" s="340"/>
      <c r="J34" s="340"/>
      <c r="K34" s="340"/>
      <c r="L34" s="110"/>
      <c r="M34" s="73">
        <v>18547.74</v>
      </c>
      <c r="N34" s="123"/>
      <c r="O34" s="23">
        <f>M34-(M34*'Calculation Tab'!$H$10)</f>
        <v>16692.966</v>
      </c>
    </row>
    <row r="35" spans="2:15" ht="45.75" customHeight="1">
      <c r="B35" s="120" t="s">
        <v>2</v>
      </c>
      <c r="C35" s="339" t="s">
        <v>263</v>
      </c>
      <c r="D35" s="340"/>
      <c r="E35" s="340"/>
      <c r="F35" s="340"/>
      <c r="G35" s="340"/>
      <c r="H35" s="340"/>
      <c r="I35" s="340"/>
      <c r="J35" s="340"/>
      <c r="K35" s="340"/>
      <c r="L35" s="110"/>
      <c r="M35" s="73">
        <v>26050.92</v>
      </c>
      <c r="N35" s="123"/>
      <c r="O35" s="23">
        <f>M35-(M35*'Calculation Tab'!$H$10)</f>
        <v>23445.827999999998</v>
      </c>
    </row>
  </sheetData>
  <sheetProtection/>
  <mergeCells count="31">
    <mergeCell ref="C35:K35"/>
    <mergeCell ref="C27:K27"/>
    <mergeCell ref="C28:K28"/>
    <mergeCell ref="C30:K30"/>
    <mergeCell ref="C31:K31"/>
    <mergeCell ref="C32:K32"/>
    <mergeCell ref="C34:K34"/>
    <mergeCell ref="C19:K19"/>
    <mergeCell ref="C20:K20"/>
    <mergeCell ref="C21:K21"/>
    <mergeCell ref="C23:K23"/>
    <mergeCell ref="C24:K24"/>
    <mergeCell ref="C25:K25"/>
    <mergeCell ref="C13:K13"/>
    <mergeCell ref="C14:K14"/>
    <mergeCell ref="C15:K15"/>
    <mergeCell ref="C16:K16"/>
    <mergeCell ref="C17:K17"/>
    <mergeCell ref="C18:K18"/>
    <mergeCell ref="C7:K7"/>
    <mergeCell ref="C8:K8"/>
    <mergeCell ref="C9:K9"/>
    <mergeCell ref="C10:K10"/>
    <mergeCell ref="C11:K11"/>
    <mergeCell ref="C12:K12"/>
    <mergeCell ref="A2:P2"/>
    <mergeCell ref="A3:K3"/>
    <mergeCell ref="A4:K4"/>
    <mergeCell ref="L4:N4"/>
    <mergeCell ref="C5:K5"/>
    <mergeCell ref="C6:K6"/>
  </mergeCells>
  <printOptions horizontalCentered="1"/>
  <pageMargins left="0.7" right="0.7" top="0.5" bottom="0.75" header="0.5" footer="0.5"/>
  <pageSetup fitToHeight="0" fitToWidth="1" horizontalDpi="600" verticalDpi="600" orientation="portrait" scale="70" r:id="rId1"/>
  <headerFooter alignWithMargins="0">
    <oddFooter>&amp;L&amp;A&amp;C&amp;P&amp;RREVISED 1/1/2018
PRINTED &amp;D @ &amp;T</oddFooter>
  </headerFooter>
</worksheet>
</file>

<file path=xl/worksheets/sheet8.xml><?xml version="1.0" encoding="utf-8"?>
<worksheet xmlns="http://schemas.openxmlformats.org/spreadsheetml/2006/main" xmlns:r="http://schemas.openxmlformats.org/officeDocument/2006/relationships">
  <sheetPr codeName="Sheet63">
    <tabColor rgb="FF92D050"/>
    <pageSetUpPr fitToPage="1"/>
  </sheetPr>
  <dimension ref="A1:P42"/>
  <sheetViews>
    <sheetView zoomScalePageLayoutView="0" workbookViewId="0" topLeftCell="A1">
      <selection activeCell="O20" sqref="O20"/>
    </sheetView>
  </sheetViews>
  <sheetFormatPr defaultColWidth="9.140625" defaultRowHeight="12.75" customHeight="1"/>
  <cols>
    <col min="1" max="1" width="6.421875" style="239" customWidth="1"/>
    <col min="2" max="2" width="1.8515625" style="240" customWidth="1"/>
    <col min="3" max="3" width="8.421875" style="239" customWidth="1"/>
    <col min="4" max="4" width="11.140625" style="239" customWidth="1"/>
    <col min="5" max="5" width="12.28125" style="239" customWidth="1"/>
    <col min="6" max="6" width="10.8515625" style="239" bestFit="1" customWidth="1"/>
    <col min="7" max="7" width="14.421875" style="239" customWidth="1"/>
    <col min="8" max="8" width="2.140625" style="239" customWidth="1"/>
    <col min="9" max="9" width="10.00390625" style="239" customWidth="1"/>
    <col min="10" max="10" width="10.8515625" style="239" customWidth="1"/>
    <col min="11" max="11" width="8.28125" style="239" customWidth="1"/>
    <col min="12" max="12" width="1.1484375" style="239" customWidth="1"/>
    <col min="13" max="13" width="15.00390625" style="239" customWidth="1"/>
    <col min="14" max="14" width="3.28125" style="239" customWidth="1"/>
    <col min="15" max="15" width="14.8515625" style="241" bestFit="1" customWidth="1"/>
    <col min="16" max="16" width="2.7109375" style="63" customWidth="1"/>
    <col min="17" max="17" width="3.8515625" style="13" customWidth="1"/>
    <col min="18" max="16384" width="9.140625" style="13" customWidth="1"/>
  </cols>
  <sheetData>
    <row r="1" spans="1:16" s="2" customFormat="1" ht="12.75" customHeight="1" thickBot="1">
      <c r="A1" s="239"/>
      <c r="B1" s="240"/>
      <c r="C1" s="239"/>
      <c r="D1" s="239"/>
      <c r="E1" s="239"/>
      <c r="F1" s="239"/>
      <c r="G1" s="239"/>
      <c r="H1" s="239"/>
      <c r="I1" s="239"/>
      <c r="J1" s="239"/>
      <c r="K1" s="239"/>
      <c r="L1" s="239"/>
      <c r="M1" s="239"/>
      <c r="N1" s="239"/>
      <c r="O1" s="241"/>
      <c r="P1" s="22"/>
    </row>
    <row r="2" spans="1:16" s="2" customFormat="1" ht="21" customHeight="1" thickBot="1">
      <c r="A2" s="345" t="s">
        <v>315</v>
      </c>
      <c r="B2" s="346"/>
      <c r="C2" s="346"/>
      <c r="D2" s="346"/>
      <c r="E2" s="346"/>
      <c r="F2" s="346"/>
      <c r="G2" s="346"/>
      <c r="H2" s="346"/>
      <c r="I2" s="346"/>
      <c r="J2" s="346"/>
      <c r="K2" s="346"/>
      <c r="L2" s="346"/>
      <c r="M2" s="346"/>
      <c r="N2" s="346"/>
      <c r="O2" s="346"/>
      <c r="P2" s="347"/>
    </row>
    <row r="3" spans="1:16" s="2" customFormat="1" ht="12.75" customHeight="1">
      <c r="A3" s="356"/>
      <c r="B3" s="356"/>
      <c r="C3" s="356"/>
      <c r="D3" s="356"/>
      <c r="E3" s="356"/>
      <c r="F3" s="356"/>
      <c r="G3" s="356"/>
      <c r="H3" s="356"/>
      <c r="I3" s="356"/>
      <c r="J3" s="356"/>
      <c r="K3" s="356"/>
      <c r="L3" s="242"/>
      <c r="M3" s="242"/>
      <c r="N3" s="242"/>
      <c r="O3" s="243"/>
      <c r="P3" s="22"/>
    </row>
    <row r="4" spans="1:16" s="2" customFormat="1" ht="19.5" customHeight="1">
      <c r="A4" s="350" t="s">
        <v>0</v>
      </c>
      <c r="B4" s="350"/>
      <c r="C4" s="350"/>
      <c r="D4" s="350"/>
      <c r="E4" s="350"/>
      <c r="F4" s="350"/>
      <c r="G4" s="350"/>
      <c r="H4" s="350"/>
      <c r="I4" s="350"/>
      <c r="J4" s="350"/>
      <c r="K4" s="350"/>
      <c r="L4" s="344" t="s">
        <v>168</v>
      </c>
      <c r="M4" s="344"/>
      <c r="N4" s="344"/>
      <c r="O4" s="97">
        <v>42675</v>
      </c>
      <c r="P4" s="96"/>
    </row>
    <row r="5" spans="1:16" s="2" customFormat="1" ht="12.75" customHeight="1">
      <c r="A5" s="242"/>
      <c r="B5" s="244"/>
      <c r="C5" s="357"/>
      <c r="D5" s="357"/>
      <c r="E5" s="357"/>
      <c r="F5" s="357"/>
      <c r="G5" s="357"/>
      <c r="H5" s="357"/>
      <c r="I5" s="357"/>
      <c r="J5" s="357"/>
      <c r="K5" s="357"/>
      <c r="L5" s="242"/>
      <c r="M5" s="242"/>
      <c r="N5" s="242"/>
      <c r="O5" s="243"/>
      <c r="P5" s="22"/>
    </row>
    <row r="6" spans="2:15" ht="12.75" customHeight="1">
      <c r="B6" s="112"/>
      <c r="C6" s="358" t="s">
        <v>188</v>
      </c>
      <c r="D6" s="358"/>
      <c r="E6" s="358"/>
      <c r="F6" s="358"/>
      <c r="G6" s="358"/>
      <c r="H6" s="358"/>
      <c r="I6" s="358"/>
      <c r="J6" s="358"/>
      <c r="K6" s="358"/>
      <c r="L6" s="129"/>
      <c r="M6" s="129"/>
      <c r="N6" s="113"/>
      <c r="O6" s="114"/>
    </row>
    <row r="7" spans="2:15" ht="12.75" customHeight="1">
      <c r="B7" s="115" t="s">
        <v>2</v>
      </c>
      <c r="C7" s="359" t="s">
        <v>12</v>
      </c>
      <c r="D7" s="359"/>
      <c r="E7" s="359"/>
      <c r="F7" s="359"/>
      <c r="G7" s="359"/>
      <c r="H7" s="359"/>
      <c r="I7" s="359"/>
      <c r="J7" s="359"/>
      <c r="K7" s="359"/>
      <c r="L7" s="124"/>
      <c r="M7" s="124"/>
      <c r="N7" s="116"/>
      <c r="O7" s="117"/>
    </row>
    <row r="8" spans="2:15" ht="12.75" customHeight="1">
      <c r="B8" s="115" t="s">
        <v>2</v>
      </c>
      <c r="C8" s="359" t="s">
        <v>13</v>
      </c>
      <c r="D8" s="359"/>
      <c r="E8" s="359"/>
      <c r="F8" s="359"/>
      <c r="G8" s="359"/>
      <c r="H8" s="359"/>
      <c r="I8" s="359"/>
      <c r="J8" s="359"/>
      <c r="K8" s="359"/>
      <c r="L8" s="124"/>
      <c r="M8" s="124"/>
      <c r="N8" s="116"/>
      <c r="O8" s="117"/>
    </row>
    <row r="9" spans="2:15" ht="12.75" customHeight="1">
      <c r="B9" s="115" t="s">
        <v>2</v>
      </c>
      <c r="C9" s="359" t="s">
        <v>14</v>
      </c>
      <c r="D9" s="359"/>
      <c r="E9" s="359"/>
      <c r="F9" s="359"/>
      <c r="G9" s="359"/>
      <c r="H9" s="359"/>
      <c r="I9" s="359"/>
      <c r="J9" s="359"/>
      <c r="K9" s="359"/>
      <c r="L9" s="112"/>
      <c r="M9" s="112"/>
      <c r="N9" s="116"/>
      <c r="O9" s="117"/>
    </row>
    <row r="10" spans="2:15" ht="12.75" customHeight="1">
      <c r="B10" s="115" t="s">
        <v>2</v>
      </c>
      <c r="C10" s="359" t="s">
        <v>21</v>
      </c>
      <c r="D10" s="359"/>
      <c r="E10" s="359"/>
      <c r="F10" s="359"/>
      <c r="G10" s="359"/>
      <c r="H10" s="359"/>
      <c r="I10" s="359"/>
      <c r="J10" s="359"/>
      <c r="K10" s="359"/>
      <c r="L10" s="124"/>
      <c r="M10" s="124"/>
      <c r="N10" s="116"/>
      <c r="O10" s="117"/>
    </row>
    <row r="11" spans="2:15" ht="12.75" customHeight="1">
      <c r="B11" s="115" t="s">
        <v>2</v>
      </c>
      <c r="C11" s="359" t="s">
        <v>78</v>
      </c>
      <c r="D11" s="359"/>
      <c r="E11" s="359"/>
      <c r="F11" s="359"/>
      <c r="G11" s="359"/>
      <c r="H11" s="359"/>
      <c r="I11" s="359"/>
      <c r="J11" s="359"/>
      <c r="K11" s="359"/>
      <c r="L11" s="99"/>
      <c r="M11" s="99"/>
      <c r="N11" s="116"/>
      <c r="O11" s="117"/>
    </row>
    <row r="12" spans="2:15" ht="12.75" customHeight="1">
      <c r="B12" s="115" t="s">
        <v>2</v>
      </c>
      <c r="C12" s="359" t="s">
        <v>186</v>
      </c>
      <c r="D12" s="359"/>
      <c r="E12" s="359"/>
      <c r="F12" s="359"/>
      <c r="G12" s="359"/>
      <c r="H12" s="359"/>
      <c r="I12" s="359"/>
      <c r="J12" s="359"/>
      <c r="K12" s="359"/>
      <c r="L12" s="28"/>
      <c r="M12" s="28"/>
      <c r="N12" s="116"/>
      <c r="O12" s="117"/>
    </row>
    <row r="13" spans="2:15" ht="12.75" customHeight="1">
      <c r="B13" s="115" t="s">
        <v>2</v>
      </c>
      <c r="C13" s="359" t="s">
        <v>10</v>
      </c>
      <c r="D13" s="359"/>
      <c r="E13" s="359"/>
      <c r="F13" s="359"/>
      <c r="G13" s="359"/>
      <c r="H13" s="359"/>
      <c r="I13" s="359"/>
      <c r="J13" s="359"/>
      <c r="K13" s="359"/>
      <c r="L13" s="112"/>
      <c r="M13" s="112"/>
      <c r="N13" s="116"/>
      <c r="O13" s="118"/>
    </row>
    <row r="14" spans="2:15" ht="12.75" customHeight="1">
      <c r="B14" s="92" t="s">
        <v>2</v>
      </c>
      <c r="C14" s="359" t="s">
        <v>71</v>
      </c>
      <c r="D14" s="359"/>
      <c r="E14" s="359"/>
      <c r="F14" s="359"/>
      <c r="G14" s="359"/>
      <c r="H14" s="359"/>
      <c r="I14" s="359"/>
      <c r="J14" s="359"/>
      <c r="K14" s="359"/>
      <c r="L14" s="28"/>
      <c r="M14" s="28"/>
      <c r="N14" s="116"/>
      <c r="O14" s="118"/>
    </row>
    <row r="15" spans="2:15" ht="12.75" customHeight="1">
      <c r="B15" s="115" t="s">
        <v>2</v>
      </c>
      <c r="C15" s="359" t="s">
        <v>16</v>
      </c>
      <c r="D15" s="359"/>
      <c r="E15" s="359"/>
      <c r="F15" s="359"/>
      <c r="G15" s="359"/>
      <c r="H15" s="359"/>
      <c r="I15" s="359"/>
      <c r="J15" s="359"/>
      <c r="K15" s="359"/>
      <c r="L15" s="124"/>
      <c r="M15" s="124"/>
      <c r="N15" s="116"/>
      <c r="O15" s="117"/>
    </row>
    <row r="16" spans="2:15" ht="12.75" customHeight="1">
      <c r="B16" s="115" t="s">
        <v>2</v>
      </c>
      <c r="C16" s="359" t="s">
        <v>18</v>
      </c>
      <c r="D16" s="359"/>
      <c r="E16" s="359"/>
      <c r="F16" s="359"/>
      <c r="G16" s="359"/>
      <c r="H16" s="359"/>
      <c r="I16" s="359"/>
      <c r="J16" s="359"/>
      <c r="K16" s="359"/>
      <c r="L16" s="109"/>
      <c r="M16" s="109"/>
      <c r="N16" s="116"/>
      <c r="O16" s="117"/>
    </row>
    <row r="17" spans="2:15" ht="12.75" customHeight="1">
      <c r="B17" s="115" t="s">
        <v>2</v>
      </c>
      <c r="C17" s="359" t="s">
        <v>37</v>
      </c>
      <c r="D17" s="359"/>
      <c r="E17" s="359"/>
      <c r="F17" s="359"/>
      <c r="G17" s="359"/>
      <c r="H17" s="359"/>
      <c r="I17" s="359"/>
      <c r="J17" s="359"/>
      <c r="K17" s="359"/>
      <c r="L17" s="28"/>
      <c r="M17" s="28"/>
      <c r="N17" s="116"/>
      <c r="O17" s="117"/>
    </row>
    <row r="18" spans="2:15" ht="12.75" customHeight="1">
      <c r="B18" s="115" t="s">
        <v>2</v>
      </c>
      <c r="C18" s="359" t="s">
        <v>6</v>
      </c>
      <c r="D18" s="359"/>
      <c r="E18" s="359"/>
      <c r="F18" s="359"/>
      <c r="G18" s="359"/>
      <c r="H18" s="359"/>
      <c r="I18" s="359"/>
      <c r="J18" s="359"/>
      <c r="K18" s="359"/>
      <c r="L18" s="124"/>
      <c r="M18" s="124"/>
      <c r="N18" s="72"/>
      <c r="O18" s="119"/>
    </row>
    <row r="19" spans="2:15" ht="12.75" customHeight="1">
      <c r="B19" s="120" t="s">
        <v>2</v>
      </c>
      <c r="C19" s="359" t="s">
        <v>23</v>
      </c>
      <c r="D19" s="359"/>
      <c r="E19" s="359"/>
      <c r="F19" s="359"/>
      <c r="G19" s="359"/>
      <c r="H19" s="359"/>
      <c r="I19" s="359"/>
      <c r="J19" s="359"/>
      <c r="K19" s="359"/>
      <c r="L19" s="124"/>
      <c r="M19" s="124"/>
      <c r="N19" s="72"/>
      <c r="O19" s="72"/>
    </row>
    <row r="20" spans="2:15" ht="26.25" customHeight="1">
      <c r="B20" s="120" t="s">
        <v>2</v>
      </c>
      <c r="C20" s="340" t="s">
        <v>181</v>
      </c>
      <c r="D20" s="340"/>
      <c r="E20" s="340"/>
      <c r="F20" s="340"/>
      <c r="G20" s="340"/>
      <c r="H20" s="340"/>
      <c r="I20" s="340"/>
      <c r="J20" s="340"/>
      <c r="K20" s="340"/>
      <c r="L20" s="100"/>
      <c r="M20" s="72" t="s">
        <v>5</v>
      </c>
      <c r="N20" s="72"/>
      <c r="O20" s="66" t="str">
        <f>'Calculation Tab'!$D$2</f>
        <v>Sourcewell</v>
      </c>
    </row>
    <row r="21" spans="2:15" ht="12.75" customHeight="1">
      <c r="B21" s="120" t="s">
        <v>2</v>
      </c>
      <c r="C21" s="359" t="s">
        <v>175</v>
      </c>
      <c r="D21" s="359"/>
      <c r="E21" s="359"/>
      <c r="F21" s="359"/>
      <c r="G21" s="359"/>
      <c r="H21" s="359"/>
      <c r="I21" s="359"/>
      <c r="J21" s="359"/>
      <c r="K21" s="359"/>
      <c r="L21" s="127"/>
      <c r="M21" s="74">
        <v>588200</v>
      </c>
      <c r="N21" s="73"/>
      <c r="O21" s="23">
        <f>M21-(M21*'Calculation Tab'!$D$11)+'Calculation Tab'!$E$11+'Calculation Tab'!$G$11</f>
        <v>529380</v>
      </c>
    </row>
    <row r="22" spans="2:15" ht="12.75" customHeight="1">
      <c r="B22" s="115"/>
      <c r="C22" s="115"/>
      <c r="D22" s="115"/>
      <c r="E22" s="115"/>
      <c r="F22" s="115"/>
      <c r="G22" s="115"/>
      <c r="H22" s="115"/>
      <c r="I22" s="115"/>
      <c r="J22" s="115"/>
      <c r="K22" s="115"/>
      <c r="L22" s="109"/>
      <c r="M22" s="78"/>
      <c r="N22" s="73"/>
      <c r="O22" s="78"/>
    </row>
    <row r="23" spans="2:15" ht="25.5" customHeight="1">
      <c r="B23" s="121"/>
      <c r="C23" s="358" t="s">
        <v>182</v>
      </c>
      <c r="D23" s="358"/>
      <c r="E23" s="358"/>
      <c r="F23" s="358"/>
      <c r="G23" s="358"/>
      <c r="H23" s="358"/>
      <c r="I23" s="358"/>
      <c r="J23" s="358"/>
      <c r="K23" s="358"/>
      <c r="L23" s="26"/>
      <c r="M23" s="79"/>
      <c r="N23" s="79"/>
      <c r="O23" s="79"/>
    </row>
    <row r="24" spans="2:15" ht="25.5" customHeight="1">
      <c r="B24" s="109" t="s">
        <v>2</v>
      </c>
      <c r="C24" s="340" t="s">
        <v>183</v>
      </c>
      <c r="D24" s="340"/>
      <c r="E24" s="340"/>
      <c r="F24" s="340"/>
      <c r="G24" s="340"/>
      <c r="H24" s="340"/>
      <c r="I24" s="340"/>
      <c r="J24" s="340"/>
      <c r="K24" s="340"/>
      <c r="L24" s="127"/>
      <c r="M24" s="74">
        <v>-9600</v>
      </c>
      <c r="N24" s="79"/>
      <c r="O24" s="23">
        <f>M24-(M24*'Calculation Tab'!$D$11)</f>
        <v>-8640</v>
      </c>
    </row>
    <row r="25" spans="2:15" ht="26.25" customHeight="1">
      <c r="B25" s="109" t="s">
        <v>2</v>
      </c>
      <c r="C25" s="340" t="s">
        <v>184</v>
      </c>
      <c r="D25" s="340"/>
      <c r="E25" s="340"/>
      <c r="F25" s="340"/>
      <c r="G25" s="340"/>
      <c r="H25" s="340"/>
      <c r="I25" s="340"/>
      <c r="J25" s="340"/>
      <c r="K25" s="340"/>
      <c r="L25" s="112"/>
      <c r="M25" s="74">
        <v>58800</v>
      </c>
      <c r="N25" s="73"/>
      <c r="O25" s="23">
        <f>M25-(M25*'Calculation Tab'!$D$11)</f>
        <v>52920</v>
      </c>
    </row>
    <row r="26" spans="2:14" ht="12.75" customHeight="1">
      <c r="B26" s="115"/>
      <c r="C26" s="115"/>
      <c r="D26" s="115"/>
      <c r="E26" s="115"/>
      <c r="F26" s="115"/>
      <c r="G26" s="115"/>
      <c r="H26" s="115"/>
      <c r="I26" s="115"/>
      <c r="J26" s="115"/>
      <c r="K26" s="115"/>
      <c r="L26" s="109"/>
      <c r="M26" s="78"/>
      <c r="N26" s="73"/>
    </row>
    <row r="27" spans="2:14" ht="12.75" customHeight="1">
      <c r="B27" s="122"/>
      <c r="C27" s="358" t="s">
        <v>3</v>
      </c>
      <c r="D27" s="358"/>
      <c r="E27" s="358"/>
      <c r="F27" s="358"/>
      <c r="G27" s="358"/>
      <c r="H27" s="358"/>
      <c r="I27" s="358"/>
      <c r="J27" s="358"/>
      <c r="K27" s="358"/>
      <c r="L27" s="121"/>
      <c r="M27" s="81"/>
      <c r="N27" s="81"/>
    </row>
    <row r="28" spans="2:15" ht="12.75" customHeight="1">
      <c r="B28" s="109" t="s">
        <v>2</v>
      </c>
      <c r="C28" s="359" t="s">
        <v>187</v>
      </c>
      <c r="D28" s="359"/>
      <c r="E28" s="359"/>
      <c r="F28" s="359"/>
      <c r="G28" s="359"/>
      <c r="H28" s="359"/>
      <c r="I28" s="359"/>
      <c r="J28" s="359"/>
      <c r="K28" s="359"/>
      <c r="L28" s="109"/>
      <c r="M28" s="80">
        <v>8700</v>
      </c>
      <c r="N28" s="128"/>
      <c r="O28" s="23">
        <f>M28-(M28*'Calculation Tab'!$D$11)</f>
        <v>7830</v>
      </c>
    </row>
    <row r="29" spans="2:15" ht="12.75" customHeight="1">
      <c r="B29" s="115" t="s">
        <v>2</v>
      </c>
      <c r="C29" s="359" t="s">
        <v>24</v>
      </c>
      <c r="D29" s="359"/>
      <c r="E29" s="359"/>
      <c r="F29" s="359"/>
      <c r="G29" s="359"/>
      <c r="H29" s="359"/>
      <c r="I29" s="359"/>
      <c r="J29" s="359"/>
      <c r="K29" s="359"/>
      <c r="L29" s="109"/>
      <c r="M29" s="74">
        <v>5200</v>
      </c>
      <c r="N29" s="119"/>
      <c r="O29" s="23">
        <f>M29-(M29*'Calculation Tab'!$D$11)</f>
        <v>4680</v>
      </c>
    </row>
    <row r="30" spans="2:15" ht="12.75" customHeight="1">
      <c r="B30" s="115" t="s">
        <v>2</v>
      </c>
      <c r="C30" s="359" t="s">
        <v>25</v>
      </c>
      <c r="D30" s="359"/>
      <c r="E30" s="359"/>
      <c r="F30" s="359"/>
      <c r="G30" s="359"/>
      <c r="H30" s="359"/>
      <c r="I30" s="359"/>
      <c r="J30" s="359"/>
      <c r="K30" s="359"/>
      <c r="L30" s="109"/>
      <c r="M30" s="77">
        <v>28400</v>
      </c>
      <c r="N30" s="119"/>
      <c r="O30" s="23">
        <f>M30-(M30*'Calculation Tab'!$D$11)</f>
        <v>25560</v>
      </c>
    </row>
    <row r="31" spans="2:14" ht="12.75" customHeight="1">
      <c r="B31" s="115"/>
      <c r="C31" s="98"/>
      <c r="D31" s="98"/>
      <c r="E31" s="98"/>
      <c r="F31" s="98"/>
      <c r="G31" s="98"/>
      <c r="H31" s="98"/>
      <c r="I31" s="98"/>
      <c r="J31" s="98"/>
      <c r="K31" s="98"/>
      <c r="L31" s="98"/>
      <c r="M31" s="82"/>
      <c r="N31" s="119"/>
    </row>
    <row r="32" spans="2:15" ht="45" customHeight="1">
      <c r="B32" s="120" t="s">
        <v>2</v>
      </c>
      <c r="C32" s="339" t="s">
        <v>264</v>
      </c>
      <c r="D32" s="340"/>
      <c r="E32" s="340"/>
      <c r="F32" s="340"/>
      <c r="G32" s="340"/>
      <c r="H32" s="340"/>
      <c r="I32" s="340"/>
      <c r="J32" s="340"/>
      <c r="K32" s="340"/>
      <c r="L32" s="110"/>
      <c r="M32" s="73">
        <v>18547.74</v>
      </c>
      <c r="N32" s="123"/>
      <c r="O32" s="23">
        <f>M32-(M32*'Calculation Tab'!$H$11)</f>
        <v>16692.966</v>
      </c>
    </row>
    <row r="33" spans="2:15" ht="45" customHeight="1">
      <c r="B33" s="120" t="s">
        <v>2</v>
      </c>
      <c r="C33" s="339" t="s">
        <v>263</v>
      </c>
      <c r="D33" s="340"/>
      <c r="E33" s="340"/>
      <c r="F33" s="340"/>
      <c r="G33" s="340"/>
      <c r="H33" s="340"/>
      <c r="I33" s="340"/>
      <c r="J33" s="340"/>
      <c r="K33" s="340"/>
      <c r="L33" s="110"/>
      <c r="M33" s="73">
        <v>26050.92</v>
      </c>
      <c r="N33" s="123"/>
      <c r="O33" s="23">
        <f>M33-(M33*'Calculation Tab'!$H$11)</f>
        <v>23445.827999999998</v>
      </c>
    </row>
    <row r="34" spans="2:15" ht="24" customHeight="1">
      <c r="B34" s="120"/>
      <c r="C34" s="339"/>
      <c r="D34" s="340"/>
      <c r="E34" s="340"/>
      <c r="F34" s="340"/>
      <c r="G34" s="340"/>
      <c r="H34" s="340"/>
      <c r="I34" s="340"/>
      <c r="J34" s="340"/>
      <c r="K34" s="340"/>
      <c r="L34" s="101"/>
      <c r="M34" s="73"/>
      <c r="N34" s="123"/>
      <c r="O34" s="245"/>
    </row>
    <row r="35" spans="2:15" ht="12.75" customHeight="1">
      <c r="B35" s="120"/>
      <c r="C35" s="359"/>
      <c r="D35" s="359"/>
      <c r="E35" s="359"/>
      <c r="F35" s="359"/>
      <c r="G35" s="359"/>
      <c r="H35" s="359"/>
      <c r="I35" s="359"/>
      <c r="J35" s="359"/>
      <c r="K35" s="359"/>
      <c r="L35" s="125"/>
      <c r="M35" s="73"/>
      <c r="N35" s="123"/>
      <c r="O35" s="245"/>
    </row>
    <row r="42" ht="12.75" customHeight="1">
      <c r="O42" s="9"/>
    </row>
  </sheetData>
  <sheetProtection/>
  <mergeCells count="32">
    <mergeCell ref="C34:K34"/>
    <mergeCell ref="C35:K35"/>
    <mergeCell ref="C27:K27"/>
    <mergeCell ref="C28:K28"/>
    <mergeCell ref="C29:K29"/>
    <mergeCell ref="C30:K30"/>
    <mergeCell ref="C32:K32"/>
    <mergeCell ref="C33:K33"/>
    <mergeCell ref="C19:K19"/>
    <mergeCell ref="C20:K20"/>
    <mergeCell ref="C21:K21"/>
    <mergeCell ref="C23:K23"/>
    <mergeCell ref="C24:K24"/>
    <mergeCell ref="C25:K25"/>
    <mergeCell ref="C13:K13"/>
    <mergeCell ref="C14:K14"/>
    <mergeCell ref="C15:K15"/>
    <mergeCell ref="C16:K16"/>
    <mergeCell ref="C17:K17"/>
    <mergeCell ref="C18:K18"/>
    <mergeCell ref="C7:K7"/>
    <mergeCell ref="C8:K8"/>
    <mergeCell ref="C9:K9"/>
    <mergeCell ref="C10:K10"/>
    <mergeCell ref="C11:K11"/>
    <mergeCell ref="C12:K12"/>
    <mergeCell ref="A2:P2"/>
    <mergeCell ref="A3:K3"/>
    <mergeCell ref="A4:K4"/>
    <mergeCell ref="L4:N4"/>
    <mergeCell ref="C5:K5"/>
    <mergeCell ref="C6:K6"/>
  </mergeCells>
  <printOptions horizontalCentered="1"/>
  <pageMargins left="0.7" right="0.7" top="0.5" bottom="0.75" header="0.5" footer="0.5"/>
  <pageSetup fitToHeight="0" fitToWidth="1" horizontalDpi="600" verticalDpi="600" orientation="portrait" scale="67" r:id="rId1"/>
  <headerFooter alignWithMargins="0">
    <oddFooter>&amp;L&amp;A&amp;C&amp;P&amp;RREVISED 1/1/2018
PRINTED &amp;D @ &amp;T</oddFooter>
  </headerFooter>
</worksheet>
</file>

<file path=xl/worksheets/sheet9.xml><?xml version="1.0" encoding="utf-8"?>
<worksheet xmlns="http://schemas.openxmlformats.org/spreadsheetml/2006/main" xmlns:r="http://schemas.openxmlformats.org/officeDocument/2006/relationships">
  <sheetPr>
    <tabColor rgb="FFC00000"/>
    <pageSetUpPr fitToPage="1"/>
  </sheetPr>
  <dimension ref="A2:R39"/>
  <sheetViews>
    <sheetView zoomScalePageLayoutView="0" workbookViewId="0" topLeftCell="A4">
      <selection activeCell="R30" sqref="R30"/>
    </sheetView>
  </sheetViews>
  <sheetFormatPr defaultColWidth="9.140625" defaultRowHeight="12.75"/>
  <cols>
    <col min="1" max="1" width="5.8515625" style="0" customWidth="1"/>
    <col min="2" max="2" width="2.28125" style="0" bestFit="1" customWidth="1"/>
    <col min="11" max="11" width="11.140625" style="0" customWidth="1"/>
    <col min="12" max="12" width="0.9921875" style="0" customWidth="1"/>
    <col min="13" max="13" width="14.140625" style="0" customWidth="1"/>
    <col min="14" max="14" width="3.140625" style="0" customWidth="1"/>
    <col min="15" max="15" width="12.28125" style="0" bestFit="1" customWidth="1"/>
    <col min="16" max="16" width="2.28125" style="0" customWidth="1"/>
  </cols>
  <sheetData>
    <row r="1" ht="13.5" thickBot="1"/>
    <row r="2" spans="1:16" s="119" customFormat="1" ht="21" customHeight="1" thickBot="1">
      <c r="A2" s="364" t="s">
        <v>451</v>
      </c>
      <c r="B2" s="365"/>
      <c r="C2" s="365"/>
      <c r="D2" s="365"/>
      <c r="E2" s="365"/>
      <c r="F2" s="365"/>
      <c r="G2" s="365"/>
      <c r="H2" s="365"/>
      <c r="I2" s="365"/>
      <c r="J2" s="365"/>
      <c r="K2" s="365"/>
      <c r="L2" s="365"/>
      <c r="M2" s="365"/>
      <c r="N2" s="365"/>
      <c r="O2" s="365"/>
      <c r="P2" s="366"/>
    </row>
    <row r="3" spans="1:15" s="119" customFormat="1" ht="9.75" customHeight="1">
      <c r="A3" s="362"/>
      <c r="B3" s="362"/>
      <c r="C3" s="362"/>
      <c r="D3" s="362"/>
      <c r="E3" s="362"/>
      <c r="F3" s="362"/>
      <c r="G3" s="362"/>
      <c r="H3" s="362"/>
      <c r="I3" s="362"/>
      <c r="J3" s="362"/>
      <c r="K3" s="362"/>
      <c r="L3" s="115"/>
      <c r="M3" s="115"/>
      <c r="N3" s="115"/>
      <c r="O3" s="78"/>
    </row>
    <row r="4" spans="1:16" s="119" customFormat="1" ht="19.5" customHeight="1">
      <c r="A4" s="350" t="s">
        <v>0</v>
      </c>
      <c r="B4" s="350"/>
      <c r="C4" s="350"/>
      <c r="D4" s="350"/>
      <c r="E4" s="350"/>
      <c r="F4" s="350"/>
      <c r="G4" s="350"/>
      <c r="H4" s="350"/>
      <c r="I4" s="350"/>
      <c r="J4" s="350"/>
      <c r="K4" s="350"/>
      <c r="L4" s="344" t="str">
        <f>'Calculation Tab'!E2</f>
        <v>Effective Date &gt;</v>
      </c>
      <c r="M4" s="344"/>
      <c r="N4" s="344"/>
      <c r="O4" s="97">
        <f>'Calculation Tab'!F2</f>
        <v>43374</v>
      </c>
      <c r="P4" s="96"/>
    </row>
    <row r="5" spans="1:15" s="119" customFormat="1" ht="9.75" customHeight="1">
      <c r="A5" s="115"/>
      <c r="B5" s="115"/>
      <c r="C5" s="363"/>
      <c r="D5" s="363"/>
      <c r="E5" s="363"/>
      <c r="F5" s="363"/>
      <c r="G5" s="363"/>
      <c r="H5" s="363"/>
      <c r="I5" s="363"/>
      <c r="J5" s="363"/>
      <c r="K5" s="363"/>
      <c r="L5" s="115"/>
      <c r="M5" s="115"/>
      <c r="N5" s="115"/>
      <c r="O5" s="78"/>
    </row>
    <row r="6" spans="1:15" s="113" customFormat="1" ht="15" customHeight="1">
      <c r="A6" s="112"/>
      <c r="B6" s="112"/>
      <c r="C6" s="361" t="s">
        <v>266</v>
      </c>
      <c r="D6" s="361"/>
      <c r="E6" s="361"/>
      <c r="F6" s="361"/>
      <c r="G6" s="361"/>
      <c r="H6" s="361"/>
      <c r="I6" s="361"/>
      <c r="J6" s="361"/>
      <c r="K6" s="361"/>
      <c r="L6" s="126"/>
      <c r="M6" s="126"/>
      <c r="O6" s="114"/>
    </row>
    <row r="7" spans="1:15" s="116" customFormat="1" ht="15" customHeight="1">
      <c r="A7" s="224"/>
      <c r="B7" s="115" t="s">
        <v>2</v>
      </c>
      <c r="C7" s="340" t="s">
        <v>12</v>
      </c>
      <c r="D7" s="340"/>
      <c r="E7" s="340"/>
      <c r="F7" s="340"/>
      <c r="G7" s="340"/>
      <c r="H7" s="340"/>
      <c r="I7" s="340"/>
      <c r="J7" s="340"/>
      <c r="K7" s="340"/>
      <c r="L7" s="124"/>
      <c r="M7" s="124"/>
      <c r="O7" s="117"/>
    </row>
    <row r="8" spans="1:15" s="116" customFormat="1" ht="15" customHeight="1">
      <c r="A8" s="224"/>
      <c r="B8" s="115" t="s">
        <v>2</v>
      </c>
      <c r="C8" s="340" t="s">
        <v>13</v>
      </c>
      <c r="D8" s="340"/>
      <c r="E8" s="340"/>
      <c r="F8" s="340"/>
      <c r="G8" s="340"/>
      <c r="H8" s="340"/>
      <c r="I8" s="340"/>
      <c r="J8" s="340"/>
      <c r="K8" s="340"/>
      <c r="L8" s="124"/>
      <c r="M8" s="124"/>
      <c r="O8" s="117"/>
    </row>
    <row r="9" spans="1:15" s="116" customFormat="1" ht="15" customHeight="1">
      <c r="A9" s="224"/>
      <c r="B9" s="115" t="s">
        <v>2</v>
      </c>
      <c r="C9" s="340" t="s">
        <v>14</v>
      </c>
      <c r="D9" s="340"/>
      <c r="E9" s="340"/>
      <c r="F9" s="340"/>
      <c r="G9" s="340"/>
      <c r="H9" s="340"/>
      <c r="I9" s="340"/>
      <c r="J9" s="340"/>
      <c r="K9" s="340"/>
      <c r="L9" s="112"/>
      <c r="M9" s="112"/>
      <c r="O9" s="117"/>
    </row>
    <row r="10" spans="1:15" s="116" customFormat="1" ht="15" customHeight="1">
      <c r="A10" s="224"/>
      <c r="B10" s="115" t="s">
        <v>2</v>
      </c>
      <c r="C10" s="340" t="s">
        <v>21</v>
      </c>
      <c r="D10" s="340"/>
      <c r="E10" s="340"/>
      <c r="F10" s="340"/>
      <c r="G10" s="340"/>
      <c r="H10" s="340"/>
      <c r="I10" s="340"/>
      <c r="J10" s="340"/>
      <c r="K10" s="340"/>
      <c r="L10" s="124"/>
      <c r="M10" s="124"/>
      <c r="O10" s="117"/>
    </row>
    <row r="11" spans="1:15" s="116" customFormat="1" ht="15" customHeight="1">
      <c r="A11" s="224"/>
      <c r="B11" s="115" t="s">
        <v>2</v>
      </c>
      <c r="C11" s="340" t="s">
        <v>78</v>
      </c>
      <c r="D11" s="340"/>
      <c r="E11" s="340"/>
      <c r="F11" s="340"/>
      <c r="G11" s="340"/>
      <c r="H11" s="340"/>
      <c r="I11" s="340"/>
      <c r="J11" s="340"/>
      <c r="K11" s="340"/>
      <c r="L11" s="99"/>
      <c r="M11" s="99"/>
      <c r="O11" s="117"/>
    </row>
    <row r="12" spans="1:15" s="116" customFormat="1" ht="15" customHeight="1">
      <c r="A12" s="224"/>
      <c r="B12" s="115" t="s">
        <v>2</v>
      </c>
      <c r="C12" s="340" t="s">
        <v>73</v>
      </c>
      <c r="D12" s="340"/>
      <c r="E12" s="340"/>
      <c r="F12" s="340"/>
      <c r="G12" s="340"/>
      <c r="H12" s="340"/>
      <c r="I12" s="340"/>
      <c r="J12" s="340"/>
      <c r="K12" s="340"/>
      <c r="L12" s="124"/>
      <c r="M12" s="124"/>
      <c r="O12" s="117"/>
    </row>
    <row r="13" spans="1:15" s="116" customFormat="1" ht="15" customHeight="1">
      <c r="A13" s="224"/>
      <c r="B13" s="115" t="s">
        <v>2</v>
      </c>
      <c r="C13" s="340" t="s">
        <v>10</v>
      </c>
      <c r="D13" s="340"/>
      <c r="E13" s="340"/>
      <c r="F13" s="340"/>
      <c r="G13" s="340"/>
      <c r="H13" s="340"/>
      <c r="I13" s="340"/>
      <c r="J13" s="340"/>
      <c r="K13" s="340"/>
      <c r="L13" s="112"/>
      <c r="M13" s="112"/>
      <c r="O13" s="118"/>
    </row>
    <row r="14" spans="1:15" s="116" customFormat="1" ht="15" customHeight="1">
      <c r="A14" s="224"/>
      <c r="B14" s="92" t="s">
        <v>2</v>
      </c>
      <c r="C14" s="340" t="s">
        <v>71</v>
      </c>
      <c r="D14" s="340"/>
      <c r="E14" s="340"/>
      <c r="F14" s="340"/>
      <c r="G14" s="340"/>
      <c r="H14" s="340"/>
      <c r="I14" s="340"/>
      <c r="J14" s="340"/>
      <c r="K14" s="340"/>
      <c r="L14" s="28"/>
      <c r="M14" s="28"/>
      <c r="O14" s="118"/>
    </row>
    <row r="15" spans="1:15" s="116" customFormat="1" ht="15" customHeight="1">
      <c r="A15" s="224"/>
      <c r="B15" s="115" t="s">
        <v>2</v>
      </c>
      <c r="C15" s="340" t="s">
        <v>16</v>
      </c>
      <c r="D15" s="340"/>
      <c r="E15" s="340"/>
      <c r="F15" s="340"/>
      <c r="G15" s="340"/>
      <c r="H15" s="340"/>
      <c r="I15" s="340"/>
      <c r="J15" s="340"/>
      <c r="K15" s="340"/>
      <c r="L15" s="124"/>
      <c r="M15" s="124"/>
      <c r="O15" s="117"/>
    </row>
    <row r="16" spans="1:15" s="116" customFormat="1" ht="15" customHeight="1">
      <c r="A16" s="224"/>
      <c r="B16" s="115" t="s">
        <v>2</v>
      </c>
      <c r="C16" s="340" t="s">
        <v>18</v>
      </c>
      <c r="D16" s="340"/>
      <c r="E16" s="340"/>
      <c r="F16" s="340"/>
      <c r="G16" s="340"/>
      <c r="H16" s="340"/>
      <c r="I16" s="340"/>
      <c r="J16" s="340"/>
      <c r="K16" s="340"/>
      <c r="L16" s="109"/>
      <c r="M16" s="109"/>
      <c r="O16" s="117"/>
    </row>
    <row r="17" spans="1:15" s="116" customFormat="1" ht="15" customHeight="1">
      <c r="A17" s="224"/>
      <c r="B17" s="115" t="s">
        <v>2</v>
      </c>
      <c r="C17" s="340" t="s">
        <v>37</v>
      </c>
      <c r="D17" s="340"/>
      <c r="E17" s="340"/>
      <c r="F17" s="340"/>
      <c r="G17" s="340"/>
      <c r="H17" s="340"/>
      <c r="I17" s="340"/>
      <c r="J17" s="340"/>
      <c r="K17" s="340"/>
      <c r="L17" s="28"/>
      <c r="M17" s="28"/>
      <c r="O17" s="117"/>
    </row>
    <row r="18" spans="1:14" s="119" customFormat="1" ht="15.75" customHeight="1">
      <c r="A18" s="225"/>
      <c r="B18" s="115" t="s">
        <v>2</v>
      </c>
      <c r="C18" s="340" t="s">
        <v>6</v>
      </c>
      <c r="D18" s="340"/>
      <c r="E18" s="340"/>
      <c r="F18" s="340"/>
      <c r="G18" s="340"/>
      <c r="H18" s="340"/>
      <c r="I18" s="340"/>
      <c r="J18" s="340"/>
      <c r="K18" s="340"/>
      <c r="L18" s="124"/>
      <c r="M18" s="124"/>
      <c r="N18" s="72"/>
    </row>
    <row r="19" spans="1:15" s="119" customFormat="1" ht="15.75" customHeight="1">
      <c r="A19" s="225"/>
      <c r="B19" s="120" t="s">
        <v>2</v>
      </c>
      <c r="C19" s="340" t="s">
        <v>23</v>
      </c>
      <c r="D19" s="340"/>
      <c r="E19" s="340"/>
      <c r="F19" s="340"/>
      <c r="G19" s="340"/>
      <c r="H19" s="340"/>
      <c r="I19" s="340"/>
      <c r="J19" s="340"/>
      <c r="K19" s="340"/>
      <c r="L19" s="124"/>
      <c r="M19" s="124"/>
      <c r="N19" s="72"/>
      <c r="O19" s="72"/>
    </row>
    <row r="20" spans="1:15" s="119" customFormat="1" ht="27.75" customHeight="1">
      <c r="A20" s="225"/>
      <c r="B20" s="120" t="s">
        <v>2</v>
      </c>
      <c r="C20" s="340" t="s">
        <v>305</v>
      </c>
      <c r="D20" s="340"/>
      <c r="E20" s="340"/>
      <c r="F20" s="340"/>
      <c r="G20" s="340"/>
      <c r="H20" s="340"/>
      <c r="I20" s="340"/>
      <c r="J20" s="340"/>
      <c r="K20" s="340"/>
      <c r="L20" s="100"/>
      <c r="M20" s="72" t="s">
        <v>5</v>
      </c>
      <c r="N20" s="72"/>
      <c r="O20" s="66" t="str">
        <f>'Calculation Tab'!$D$2</f>
        <v>Sourcewell</v>
      </c>
    </row>
    <row r="21" spans="1:15" s="119" customFormat="1" ht="15" customHeight="1">
      <c r="A21" s="226"/>
      <c r="B21" s="120" t="s">
        <v>2</v>
      </c>
      <c r="C21" s="340" t="s">
        <v>306</v>
      </c>
      <c r="D21" s="340"/>
      <c r="E21" s="340"/>
      <c r="F21" s="340"/>
      <c r="G21" s="340"/>
      <c r="H21" s="340"/>
      <c r="I21" s="340"/>
      <c r="J21" s="340"/>
      <c r="K21" s="340"/>
      <c r="L21" s="127"/>
      <c r="M21" s="74">
        <v>711400</v>
      </c>
      <c r="N21" s="73"/>
      <c r="O21" s="23">
        <f>M21-(M21*'Calculation Tab'!$D$12)+'Calculation Tab'!$E$12+'Calculation Tab'!$G$12</f>
        <v>640260</v>
      </c>
    </row>
    <row r="22" spans="1:15" s="119" customFormat="1" ht="9.75" customHeight="1">
      <c r="A22" s="115"/>
      <c r="B22" s="115"/>
      <c r="C22" s="115"/>
      <c r="D22" s="115"/>
      <c r="E22" s="115"/>
      <c r="F22" s="115"/>
      <c r="G22" s="115"/>
      <c r="H22" s="115"/>
      <c r="I22" s="115"/>
      <c r="J22" s="115"/>
      <c r="K22" s="115"/>
      <c r="L22" s="109"/>
      <c r="M22" s="78"/>
      <c r="N22" s="73"/>
      <c r="O22" s="78"/>
    </row>
    <row r="23" spans="1:15" s="227" customFormat="1" ht="27.75" customHeight="1">
      <c r="A23" s="79"/>
      <c r="B23" s="121"/>
      <c r="C23" s="368" t="s">
        <v>182</v>
      </c>
      <c r="D23" s="368"/>
      <c r="E23" s="368"/>
      <c r="F23" s="368"/>
      <c r="G23" s="368"/>
      <c r="H23" s="368"/>
      <c r="I23" s="368"/>
      <c r="J23" s="368"/>
      <c r="K23" s="368"/>
      <c r="L23" s="26"/>
      <c r="M23" s="79"/>
      <c r="N23" s="79"/>
      <c r="O23" s="79"/>
    </row>
    <row r="24" spans="1:15" s="119" customFormat="1" ht="26.25" customHeight="1">
      <c r="A24" s="226"/>
      <c r="B24" s="109" t="s">
        <v>2</v>
      </c>
      <c r="C24" s="340" t="s">
        <v>307</v>
      </c>
      <c r="D24" s="340"/>
      <c r="E24" s="340"/>
      <c r="F24" s="340"/>
      <c r="G24" s="340"/>
      <c r="H24" s="340"/>
      <c r="I24" s="340"/>
      <c r="J24" s="340"/>
      <c r="K24" s="340"/>
      <c r="L24" s="127"/>
      <c r="M24" s="74">
        <v>-75600</v>
      </c>
      <c r="N24" s="73"/>
      <c r="O24" s="23">
        <f>M24-(M24*'Calculation Tab'!$D$12)</f>
        <v>-68040</v>
      </c>
    </row>
    <row r="25" spans="1:15" s="119" customFormat="1" ht="26.25" customHeight="1">
      <c r="A25" s="226"/>
      <c r="B25" s="109" t="s">
        <v>2</v>
      </c>
      <c r="C25" s="340" t="s">
        <v>308</v>
      </c>
      <c r="D25" s="340"/>
      <c r="E25" s="340"/>
      <c r="F25" s="340"/>
      <c r="G25" s="340"/>
      <c r="H25" s="340"/>
      <c r="I25" s="340"/>
      <c r="J25" s="340"/>
      <c r="K25" s="340"/>
      <c r="L25" s="112"/>
      <c r="M25" s="74">
        <v>-56000</v>
      </c>
      <c r="N25" s="73"/>
      <c r="O25" s="23">
        <f>M25-(M25*'Calculation Tab'!$D$12)</f>
        <v>-50400</v>
      </c>
    </row>
    <row r="26" spans="1:15" s="227" customFormat="1" ht="9.75" customHeight="1">
      <c r="A26" s="79"/>
      <c r="B26" s="115"/>
      <c r="C26" s="115"/>
      <c r="D26" s="115"/>
      <c r="E26" s="115"/>
      <c r="F26" s="115"/>
      <c r="G26" s="115"/>
      <c r="H26" s="115"/>
      <c r="I26" s="115"/>
      <c r="J26" s="115"/>
      <c r="K26" s="115"/>
      <c r="L26" s="109"/>
      <c r="M26" s="78"/>
      <c r="N26" s="73"/>
      <c r="O26" s="78"/>
    </row>
    <row r="27" spans="1:15" s="227" customFormat="1" ht="15" customHeight="1">
      <c r="A27" s="228"/>
      <c r="B27" s="122"/>
      <c r="C27" s="367" t="s">
        <v>3</v>
      </c>
      <c r="D27" s="367"/>
      <c r="E27" s="367"/>
      <c r="F27" s="367"/>
      <c r="G27" s="367"/>
      <c r="H27" s="367"/>
      <c r="I27" s="367"/>
      <c r="J27" s="367"/>
      <c r="K27" s="367"/>
      <c r="L27" s="121"/>
      <c r="M27" s="81"/>
      <c r="N27" s="81"/>
      <c r="O27" s="81"/>
    </row>
    <row r="28" spans="1:15" s="119" customFormat="1" ht="14.25" customHeight="1">
      <c r="A28" s="229"/>
      <c r="B28" s="115" t="s">
        <v>2</v>
      </c>
      <c r="C28" s="340" t="s">
        <v>24</v>
      </c>
      <c r="D28" s="340"/>
      <c r="E28" s="340"/>
      <c r="F28" s="340"/>
      <c r="G28" s="340"/>
      <c r="H28" s="340"/>
      <c r="I28" s="340"/>
      <c r="J28" s="340"/>
      <c r="K28" s="340"/>
      <c r="L28" s="109"/>
      <c r="M28" s="74">
        <v>5400</v>
      </c>
      <c r="O28" s="23">
        <f>M28-(M28*'Calculation Tab'!$D$12)</f>
        <v>4860</v>
      </c>
    </row>
    <row r="29" spans="1:18" s="119" customFormat="1" ht="12.75" customHeight="1">
      <c r="A29" s="78"/>
      <c r="B29" s="115" t="s">
        <v>2</v>
      </c>
      <c r="C29" s="340" t="s">
        <v>25</v>
      </c>
      <c r="D29" s="340"/>
      <c r="E29" s="340"/>
      <c r="F29" s="340"/>
      <c r="G29" s="340"/>
      <c r="H29" s="340"/>
      <c r="I29" s="340"/>
      <c r="J29" s="340"/>
      <c r="K29" s="340"/>
      <c r="L29" s="109"/>
      <c r="M29" s="77">
        <v>29200</v>
      </c>
      <c r="O29" s="23">
        <f>M29-(M29*'Calculation Tab'!$D$12)</f>
        <v>26280</v>
      </c>
      <c r="Q29" s="11"/>
      <c r="R29" s="11"/>
    </row>
    <row r="30" spans="12:13" ht="12.75">
      <c r="L30" s="230"/>
      <c r="M30" s="230"/>
    </row>
    <row r="31" spans="2:15" ht="29.25" customHeight="1">
      <c r="B31" s="120" t="s">
        <v>2</v>
      </c>
      <c r="C31" s="339" t="s">
        <v>269</v>
      </c>
      <c r="D31" s="340"/>
      <c r="E31" s="340"/>
      <c r="F31" s="340"/>
      <c r="G31" s="340"/>
      <c r="H31" s="340"/>
      <c r="I31" s="340"/>
      <c r="J31" s="340"/>
      <c r="K31" s="340"/>
      <c r="L31" s="110"/>
      <c r="M31" s="73">
        <v>13787.35</v>
      </c>
      <c r="N31" s="123"/>
      <c r="O31" s="23">
        <f>M31-(M31*'Calculation Tab'!$H$12)</f>
        <v>12408.615</v>
      </c>
    </row>
    <row r="32" spans="2:15" ht="28.5" customHeight="1">
      <c r="B32" s="120" t="s">
        <v>2</v>
      </c>
      <c r="C32" s="339" t="s">
        <v>270</v>
      </c>
      <c r="D32" s="340"/>
      <c r="E32" s="340"/>
      <c r="F32" s="340"/>
      <c r="G32" s="340"/>
      <c r="H32" s="340"/>
      <c r="I32" s="340"/>
      <c r="J32" s="340"/>
      <c r="K32" s="340"/>
      <c r="L32" s="110"/>
      <c r="M32" s="73">
        <v>25002.31</v>
      </c>
      <c r="N32" s="123"/>
      <c r="O32" s="23">
        <f>M32-(M32*'Calculation Tab'!$H$12)</f>
        <v>22502.079</v>
      </c>
    </row>
    <row r="33" spans="12:13" ht="12.75">
      <c r="L33" s="230"/>
      <c r="M33" s="230"/>
    </row>
    <row r="34" spans="12:13" ht="12.75">
      <c r="L34" s="230"/>
      <c r="M34" s="230"/>
    </row>
    <row r="35" spans="12:13" ht="12.75">
      <c r="L35" s="230"/>
      <c r="M35" s="230"/>
    </row>
    <row r="36" spans="12:13" ht="12.75">
      <c r="L36" s="230"/>
      <c r="M36" s="230"/>
    </row>
    <row r="37" spans="12:13" ht="12.75">
      <c r="L37" s="230"/>
      <c r="M37" s="230"/>
    </row>
    <row r="38" spans="12:13" ht="12.75">
      <c r="L38" s="230"/>
      <c r="M38" s="230"/>
    </row>
    <row r="39" spans="12:13" ht="12.75">
      <c r="L39" s="230"/>
      <c r="M39" s="230"/>
    </row>
  </sheetData>
  <sheetProtection/>
  <mergeCells count="29">
    <mergeCell ref="C29:K29"/>
    <mergeCell ref="C27:K27"/>
    <mergeCell ref="C24:K24"/>
    <mergeCell ref="C25:K25"/>
    <mergeCell ref="C32:K32"/>
    <mergeCell ref="C19:K19"/>
    <mergeCell ref="C20:K20"/>
    <mergeCell ref="C21:K21"/>
    <mergeCell ref="C23:K23"/>
    <mergeCell ref="A2:P2"/>
    <mergeCell ref="A4:K4"/>
    <mergeCell ref="L4:N4"/>
    <mergeCell ref="C31:K31"/>
    <mergeCell ref="C28:K28"/>
    <mergeCell ref="C15:K15"/>
    <mergeCell ref="C16:K16"/>
    <mergeCell ref="C17:K17"/>
    <mergeCell ref="C18:K18"/>
    <mergeCell ref="C10:K10"/>
    <mergeCell ref="C14:K14"/>
    <mergeCell ref="C6:K6"/>
    <mergeCell ref="C7:K7"/>
    <mergeCell ref="C9:K9"/>
    <mergeCell ref="A3:K3"/>
    <mergeCell ref="C5:K5"/>
    <mergeCell ref="C11:K11"/>
    <mergeCell ref="C12:K12"/>
    <mergeCell ref="C13:K13"/>
    <mergeCell ref="C8:K8"/>
  </mergeCells>
  <printOptions horizontalCentered="1"/>
  <pageMargins left="0.7" right="0.7" top="0.5" bottom="0.75" header="0.5" footer="0.5"/>
  <pageSetup fitToHeight="0" fitToWidth="1" horizontalDpi="600" verticalDpi="600" orientation="portrait" scale="72" r:id="rId1"/>
  <headerFooter alignWithMargins="0">
    <oddFooter>&amp;L&amp;A&amp;C&amp;P&amp;RREVISED 10/1/2018
PRINTED &amp;D @ &amp;T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Morbark,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Showers</dc:creator>
  <cp:keywords/>
  <dc:description/>
  <cp:lastModifiedBy>Sandhya Kombathula</cp:lastModifiedBy>
  <cp:lastPrinted>2018-02-08T16:37:53Z</cp:lastPrinted>
  <dcterms:created xsi:type="dcterms:W3CDTF">2004-08-31T15:13:36Z</dcterms:created>
  <dcterms:modified xsi:type="dcterms:W3CDTF">2018-10-29T14:39:54Z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ractStatus">
    <vt:lpwstr>Current</vt:lpwstr>
  </property>
  <property fmtid="{D5CDD505-2E9C-101B-9397-08002B2CF9AE}" pid="3" name="VendorName">
    <vt:lpwstr>Morbark</vt:lpwstr>
  </property>
  <property fmtid="{D5CDD505-2E9C-101B-9397-08002B2CF9AE}" pid="4" name="VendorCode">
    <vt:lpwstr>MBI</vt:lpwstr>
  </property>
  <property fmtid="{D5CDD505-2E9C-101B-9397-08002B2CF9AE}" pid="5" name="RFPNumber">
    <vt:lpwstr>062117</vt:lpwstr>
  </property>
  <property fmtid="{D5CDD505-2E9C-101B-9397-08002B2CF9AE}" pid="6" name="DocumentType">
    <vt:lpwstr>Pricing</vt:lpwstr>
  </property>
  <property fmtid="{D5CDD505-2E9C-101B-9397-08002B2CF9AE}" pid="7" name="ContentTypeId">
    <vt:lpwstr>0x01010040B6DE367B3E614D810F8E7EB0E8B46009003C6BAB6C9D2E344BA6E007F23006A211</vt:lpwstr>
  </property>
  <property fmtid="{D5CDD505-2E9C-101B-9397-08002B2CF9AE}" pid="8" name="StartDate">
    <vt:lpwstr>2018-10-19T00:00:00Z</vt:lpwstr>
  </property>
  <property fmtid="{D5CDD505-2E9C-101B-9397-08002B2CF9AE}" pid="9" name="_EndDate">
    <vt:lpwstr>2018-10-19T11:28:00Z</vt:lpwstr>
  </property>
</Properties>
</file>